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<sst xmlns="http://schemas.openxmlformats.org/spreadsheetml/2006/main" count="58" uniqueCount="56">
  <si>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</si>
  <si>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</si>
  <si>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</si>
  <si>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</si>
  <si>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</si>
  <si>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</si>
  <si>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</si>
  <si>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</si>
  <si>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</si>
  <si>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</si>
  <si>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</si>
  <si>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</t>
  </si>
  <si>
    <t>SOURCE: CRCO</t>
  </si>
  <si>
    <t>En-route service units</t>
  </si>
  <si>
    <t>Actual [2022]</t>
  </si>
  <si>
    <t>Daily ER SU [2022]</t>
  </si>
  <si>
    <t>Actual [2023]</t>
  </si>
  <si>
    <t>Daily ER SU [actual, 2023]</t>
  </si>
  <si>
    <t>23/22 (%)</t>
  </si>
  <si>
    <t>Det. [2023]</t>
  </si>
  <si>
    <t>Daily ER SU [2023]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</si>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</sst>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0" fillId="3" fontId="8" numFmtId="0" xfId="0" applyAlignment="1" applyFont="1">
      <alignment horizontal="left" readingOrder="0" shrinkToFit="0" wrapText="0"/>
    </xf>
    <xf borderId="1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0"/>
    </xf>
    <xf borderId="7" fillId="5" fontId="12" numFmtId="3" xfId="0" applyAlignment="1" applyBorder="1" applyFill="1" applyFont="1" applyNumberFormat="1">
      <alignment horizontal="right" readingOrder="0" shrinkToFit="0" vertical="center" wrapText="0"/>
    </xf>
    <xf borderId="7" fillId="5" fontId="9" numFmtId="168" xfId="0" applyAlignment="1" applyBorder="1" applyFont="1" applyNumberFormat="1">
      <alignment horizontal="right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0" fillId="3" fontId="12" numFmtId="0" xfId="0" applyAlignment="1" applyFont="1">
      <alignment readingOrder="0" shrinkToFit="0" vertical="center" wrapText="0"/>
    </xf>
    <xf borderId="8" fillId="4" fontId="13" numFmtId="0" xfId="0" applyAlignment="1" applyBorder="1" applyFont="1">
      <alignment shrinkToFit="0" wrapText="0"/>
    </xf>
    <xf borderId="8" fillId="4" fontId="13" numFmtId="0" xfId="0" applyAlignment="1" applyBorder="1" applyFont="1">
      <alignment horizontal="center" shrinkToFit="0" wrapText="0"/>
    </xf>
    <xf borderId="9" fillId="3" fontId="14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44973.0</v>
      </c>
      <c r="C2" s="10" t="s">
        <v>7</v>
      </c>
      <c r="D2" s="11">
        <v>44957.0</v>
      </c>
      <c r="E2" s="12" t="s">
        <v>8</v>
      </c>
      <c r="F2" s="13" t="s">
        <v>9</v>
      </c>
      <c r="G2" s="14"/>
      <c r="H2" s="15" t="s">
        <v>5</v>
      </c>
      <c r="I2" s="14"/>
    </row>
    <row r="3" ht="12.75" customHeight="1">
      <c r="A3" s="16"/>
      <c r="B3" s="16"/>
      <c r="C3" s="16"/>
      <c r="D3" s="17" t="s">
        <v>5</v>
      </c>
      <c r="E3" s="16"/>
      <c r="F3" s="17" t="s">
        <v>10</v>
      </c>
      <c r="G3" s="18"/>
      <c r="H3" s="18"/>
      <c r="I3" s="18"/>
    </row>
    <row r="4" ht="13.5" customHeight="1">
      <c r="A4" s="19" t="s">
        <v>11</v>
      </c>
      <c r="B4" s="20" t="s">
        <v>12</v>
      </c>
      <c r="C4" s="20">
        <v>31.0</v>
      </c>
      <c r="D4" s="21"/>
      <c r="E4" s="20">
        <v>31.0</v>
      </c>
      <c r="F4" s="21"/>
      <c r="G4" s="21"/>
      <c r="H4" s="20">
        <v>31.0</v>
      </c>
      <c r="I4" s="21"/>
    </row>
    <row r="5" ht="25.5" customHeight="1">
      <c r="A5" s="22" t="s">
        <v>13</v>
      </c>
      <c r="B5" s="22" t="s">
        <v>14</v>
      </c>
      <c r="C5" s="23" t="s">
        <v>15</v>
      </c>
      <c r="D5" s="22" t="s">
        <v>16</v>
      </c>
      <c r="E5" s="22" t="s">
        <v>17</v>
      </c>
      <c r="F5" s="22" t="s">
        <v>18</v>
      </c>
      <c r="G5" s="22" t="s">
        <v>19</v>
      </c>
      <c r="H5" s="22" t="s">
        <v>20</v>
      </c>
      <c r="I5" s="22" t="s">
        <v>21</v>
      </c>
    </row>
    <row r="6" ht="12.75" customHeight="1">
      <c r="A6" s="24" t="s">
        <v>22</v>
      </c>
      <c r="B6" s="25">
        <f>sum(B7:B35)</f>
        <v>6179916.9</v>
      </c>
      <c r="C6" s="25">
        <f t="shared" ref="C6:C35" si="1">B6/C$4</f>
        <v>199352.1581</v>
      </c>
      <c r="D6" s="25">
        <f>sum(D7:D35)</f>
        <v>7991571.84</v>
      </c>
      <c r="E6" s="25">
        <f t="shared" ref="E6:E35" si="2">D6/E$4</f>
        <v>257792.64</v>
      </c>
      <c r="F6" s="26">
        <f t="shared" ref="F6:F35" si="3">E6/C6-1</f>
        <v>0.2931519904</v>
      </c>
      <c r="G6" s="25">
        <f>sum(G7:G35)</f>
        <v>6992580.76</v>
      </c>
      <c r="H6" s="25">
        <f t="shared" ref="H6:H35" si="4">G6/H$4</f>
        <v>225567.1213</v>
      </c>
      <c r="I6" s="26">
        <f t="shared" ref="I6:I35" si="5">D6/G6-1</f>
        <v>0.1428644322</v>
      </c>
    </row>
    <row r="7" ht="12.75" customHeight="1">
      <c r="A7" s="24" t="s">
        <v>23</v>
      </c>
      <c r="B7" s="27">
        <v>167929.53</v>
      </c>
      <c r="C7" s="25">
        <f t="shared" si="1"/>
        <v>5417.081613</v>
      </c>
      <c r="D7" s="27">
        <v>246902.49</v>
      </c>
      <c r="E7" s="25">
        <f t="shared" si="2"/>
        <v>7964.596452</v>
      </c>
      <c r="F7" s="26">
        <f t="shared" si="3"/>
        <v>0.4702744062</v>
      </c>
      <c r="G7" s="27">
        <v>169022.39</v>
      </c>
      <c r="H7" s="25">
        <f t="shared" si="4"/>
        <v>5452.335161</v>
      </c>
      <c r="I7" s="26">
        <f t="shared" si="5"/>
        <v>0.4607679491</v>
      </c>
    </row>
    <row r="8" ht="12.75" customHeight="1">
      <c r="A8" s="24" t="s">
        <v>24</v>
      </c>
      <c r="B8" s="27">
        <v>113309.88</v>
      </c>
      <c r="C8" s="25">
        <f t="shared" si="1"/>
        <v>3655.157419</v>
      </c>
      <c r="D8" s="27">
        <v>164284.46</v>
      </c>
      <c r="E8" s="25">
        <f t="shared" si="2"/>
        <v>5299.49871</v>
      </c>
      <c r="F8" s="26">
        <f t="shared" si="3"/>
        <v>0.4498688023</v>
      </c>
      <c r="G8" s="27">
        <v>132141.64</v>
      </c>
      <c r="H8" s="25">
        <f t="shared" si="4"/>
        <v>4262.633548</v>
      </c>
      <c r="I8" s="26">
        <f t="shared" si="5"/>
        <v>0.2432452026</v>
      </c>
    </row>
    <row r="9" ht="12.75" customHeight="1">
      <c r="A9" s="24" t="s">
        <v>25</v>
      </c>
      <c r="B9" s="27">
        <v>197651.97</v>
      </c>
      <c r="C9" s="25">
        <f t="shared" si="1"/>
        <v>6375.87</v>
      </c>
      <c r="D9" s="27">
        <v>308429.39</v>
      </c>
      <c r="E9" s="25">
        <f t="shared" si="2"/>
        <v>9949.335161</v>
      </c>
      <c r="F9" s="26">
        <f t="shared" si="3"/>
        <v>0.5604670674</v>
      </c>
      <c r="G9" s="27">
        <v>189402.94</v>
      </c>
      <c r="H9" s="25">
        <f t="shared" si="4"/>
        <v>6109.772258</v>
      </c>
      <c r="I9" s="26">
        <f t="shared" si="5"/>
        <v>0.628429791</v>
      </c>
    </row>
    <row r="10" ht="12.75" customHeight="1">
      <c r="A10" s="24" t="s">
        <v>26</v>
      </c>
      <c r="B10" s="27">
        <v>109152.98</v>
      </c>
      <c r="C10" s="25">
        <f t="shared" si="1"/>
        <v>3521.063871</v>
      </c>
      <c r="D10" s="27">
        <v>132460.66</v>
      </c>
      <c r="E10" s="25">
        <f t="shared" si="2"/>
        <v>4272.924516</v>
      </c>
      <c r="F10" s="26">
        <f t="shared" si="3"/>
        <v>0.213532237</v>
      </c>
      <c r="G10" s="27">
        <v>95301.65</v>
      </c>
      <c r="H10" s="25">
        <f t="shared" si="4"/>
        <v>3074.246774</v>
      </c>
      <c r="I10" s="26">
        <f t="shared" si="5"/>
        <v>0.3899094087</v>
      </c>
    </row>
    <row r="11" ht="12.75" customHeight="1">
      <c r="A11" s="24" t="s">
        <v>27</v>
      </c>
      <c r="B11" s="27">
        <v>110203.84</v>
      </c>
      <c r="C11" s="25">
        <f t="shared" si="1"/>
        <v>3554.962581</v>
      </c>
      <c r="D11" s="27">
        <v>162460.92</v>
      </c>
      <c r="E11" s="25">
        <f t="shared" si="2"/>
        <v>5240.674839</v>
      </c>
      <c r="F11" s="26">
        <f t="shared" si="3"/>
        <v>0.4741856545</v>
      </c>
      <c r="G11" s="27">
        <v>131214.37</v>
      </c>
      <c r="H11" s="25">
        <f t="shared" si="4"/>
        <v>4232.721613</v>
      </c>
      <c r="I11" s="26">
        <f t="shared" si="5"/>
        <v>0.2381335977</v>
      </c>
    </row>
    <row r="12" ht="12.75" customHeight="1">
      <c r="A12" s="24" t="s">
        <v>28</v>
      </c>
      <c r="B12" s="27">
        <v>99045.98</v>
      </c>
      <c r="C12" s="25">
        <f t="shared" si="1"/>
        <v>3195.031613</v>
      </c>
      <c r="D12" s="27">
        <v>120573.11</v>
      </c>
      <c r="E12" s="25">
        <f t="shared" si="2"/>
        <v>3889.455161</v>
      </c>
      <c r="F12" s="26">
        <f t="shared" si="3"/>
        <v>0.217344813</v>
      </c>
      <c r="G12" s="27">
        <v>119871.04</v>
      </c>
      <c r="H12" s="25">
        <f t="shared" si="4"/>
        <v>3866.807742</v>
      </c>
      <c r="I12" s="26">
        <f t="shared" si="5"/>
        <v>0.005856877524</v>
      </c>
    </row>
    <row r="13" ht="12.75" customHeight="1">
      <c r="A13" s="24" t="s">
        <v>29</v>
      </c>
      <c r="B13" s="27">
        <v>88802.3</v>
      </c>
      <c r="C13" s="25">
        <f t="shared" si="1"/>
        <v>2864.590323</v>
      </c>
      <c r="D13" s="27">
        <v>99905.13</v>
      </c>
      <c r="E13" s="25">
        <f t="shared" si="2"/>
        <v>3222.746129</v>
      </c>
      <c r="F13" s="26">
        <f t="shared" si="3"/>
        <v>0.125028631</v>
      </c>
      <c r="G13" s="27">
        <v>114991.6</v>
      </c>
      <c r="H13" s="25">
        <f t="shared" si="4"/>
        <v>3709.406452</v>
      </c>
      <c r="I13" s="26">
        <f t="shared" si="5"/>
        <v>-0.1311962787</v>
      </c>
    </row>
    <row r="14" ht="12.75" customHeight="1">
      <c r="A14" s="24" t="s">
        <v>30</v>
      </c>
      <c r="B14" s="27">
        <v>49167.01</v>
      </c>
      <c r="C14" s="25">
        <f t="shared" si="1"/>
        <v>1586.032581</v>
      </c>
      <c r="D14" s="27">
        <v>25700.26</v>
      </c>
      <c r="E14" s="25">
        <f t="shared" si="2"/>
        <v>829.0406452</v>
      </c>
      <c r="F14" s="26">
        <f t="shared" si="3"/>
        <v>-0.4772864976</v>
      </c>
      <c r="G14" s="27">
        <v>99266.84</v>
      </c>
      <c r="H14" s="25">
        <f t="shared" si="4"/>
        <v>3202.156129</v>
      </c>
      <c r="I14" s="26">
        <f t="shared" si="5"/>
        <v>-0.7410992432</v>
      </c>
    </row>
    <row r="15" ht="12.75" customHeight="1">
      <c r="A15" s="24" t="s">
        <v>31</v>
      </c>
      <c r="B15" s="27">
        <v>58164.49</v>
      </c>
      <c r="C15" s="25">
        <f t="shared" si="1"/>
        <v>1876.273871</v>
      </c>
      <c r="D15" s="27">
        <v>53530.54</v>
      </c>
      <c r="E15" s="25">
        <f t="shared" si="2"/>
        <v>1726.791613</v>
      </c>
      <c r="F15" s="26">
        <f t="shared" si="3"/>
        <v>-0.07966974352</v>
      </c>
      <c r="G15" s="27">
        <v>105751.5</v>
      </c>
      <c r="H15" s="25">
        <f t="shared" si="4"/>
        <v>3411.33871</v>
      </c>
      <c r="I15" s="26">
        <f t="shared" si="5"/>
        <v>-0.4938082202</v>
      </c>
    </row>
    <row r="16" ht="12.75" customHeight="1">
      <c r="A16" s="24" t="s">
        <v>32</v>
      </c>
      <c r="B16" s="27">
        <v>992298.12</v>
      </c>
      <c r="C16" s="25">
        <f t="shared" si="1"/>
        <v>32009.61677</v>
      </c>
      <c r="D16" s="27">
        <v>1320570.47</v>
      </c>
      <c r="E16" s="25">
        <f t="shared" si="2"/>
        <v>42599.04742</v>
      </c>
      <c r="F16" s="26">
        <f t="shared" si="3"/>
        <v>0.3308202882</v>
      </c>
      <c r="G16" s="27">
        <v>1103730.9</v>
      </c>
      <c r="H16" s="25">
        <f t="shared" si="4"/>
        <v>35604.22258</v>
      </c>
      <c r="I16" s="26">
        <f t="shared" si="5"/>
        <v>0.1964605412</v>
      </c>
    </row>
    <row r="17" ht="12.75" customHeight="1">
      <c r="A17" s="24" t="s">
        <v>33</v>
      </c>
      <c r="B17" s="27">
        <v>754302.29</v>
      </c>
      <c r="C17" s="25">
        <f t="shared" si="1"/>
        <v>24332.33194</v>
      </c>
      <c r="D17" s="27">
        <v>916920.73</v>
      </c>
      <c r="E17" s="25">
        <f t="shared" si="2"/>
        <v>29578.08806</v>
      </c>
      <c r="F17" s="26">
        <f t="shared" si="3"/>
        <v>0.2155878912</v>
      </c>
      <c r="G17" s="27">
        <v>886420.99</v>
      </c>
      <c r="H17" s="25">
        <f t="shared" si="4"/>
        <v>28594.22548</v>
      </c>
      <c r="I17" s="26">
        <f t="shared" si="5"/>
        <v>0.03440773667</v>
      </c>
    </row>
    <row r="18" ht="12.75" customHeight="1">
      <c r="A18" s="24" t="s">
        <v>34</v>
      </c>
      <c r="B18" s="27">
        <v>298339.55</v>
      </c>
      <c r="C18" s="25">
        <f t="shared" si="1"/>
        <v>9623.856452</v>
      </c>
      <c r="D18" s="27">
        <v>443354.29</v>
      </c>
      <c r="E18" s="25">
        <f t="shared" si="2"/>
        <v>14301.75129</v>
      </c>
      <c r="F18" s="26">
        <f t="shared" si="3"/>
        <v>0.4860727986</v>
      </c>
      <c r="G18" s="27">
        <v>306133.1</v>
      </c>
      <c r="H18" s="25">
        <f t="shared" si="4"/>
        <v>9875.26129</v>
      </c>
      <c r="I18" s="26">
        <f t="shared" si="5"/>
        <v>0.4482402916</v>
      </c>
    </row>
    <row r="19" ht="12.75" customHeight="1">
      <c r="A19" s="24" t="s">
        <v>35</v>
      </c>
      <c r="B19" s="27">
        <v>155696.43</v>
      </c>
      <c r="C19" s="25">
        <f t="shared" si="1"/>
        <v>5022.465484</v>
      </c>
      <c r="D19" s="27">
        <v>250886.41</v>
      </c>
      <c r="E19" s="25">
        <f t="shared" si="2"/>
        <v>8093.11</v>
      </c>
      <c r="F19" s="26">
        <f t="shared" si="3"/>
        <v>0.6113819052</v>
      </c>
      <c r="G19" s="27">
        <v>140885.22</v>
      </c>
      <c r="H19" s="25">
        <f t="shared" si="4"/>
        <v>4544.684516</v>
      </c>
      <c r="I19" s="26">
        <f t="shared" si="5"/>
        <v>0.7807858766</v>
      </c>
    </row>
    <row r="20" ht="12.75" customHeight="1">
      <c r="A20" s="24" t="s">
        <v>36</v>
      </c>
      <c r="B20" s="27">
        <v>251450.97</v>
      </c>
      <c r="C20" s="25">
        <f t="shared" si="1"/>
        <v>8111.321613</v>
      </c>
      <c r="D20" s="27">
        <v>313995.26</v>
      </c>
      <c r="E20" s="25">
        <f t="shared" si="2"/>
        <v>10128.87935</v>
      </c>
      <c r="F20" s="26">
        <f t="shared" si="3"/>
        <v>0.2487335404</v>
      </c>
      <c r="G20" s="27">
        <v>290021.5</v>
      </c>
      <c r="H20" s="25">
        <f t="shared" si="4"/>
        <v>9355.532258</v>
      </c>
      <c r="I20" s="26">
        <f t="shared" si="5"/>
        <v>0.08266200954</v>
      </c>
    </row>
    <row r="21" ht="12.75" customHeight="1">
      <c r="A21" s="24" t="s">
        <v>37</v>
      </c>
      <c r="B21" s="27">
        <v>474552.78</v>
      </c>
      <c r="C21" s="25">
        <f t="shared" si="1"/>
        <v>15308.15419</v>
      </c>
      <c r="D21" s="27">
        <v>628892.03</v>
      </c>
      <c r="E21" s="25">
        <f t="shared" si="2"/>
        <v>20286.83968</v>
      </c>
      <c r="F21" s="26">
        <f t="shared" si="3"/>
        <v>0.3252309469</v>
      </c>
      <c r="G21" s="27">
        <v>518982.83</v>
      </c>
      <c r="H21" s="25">
        <f t="shared" si="4"/>
        <v>16741.38161</v>
      </c>
      <c r="I21" s="26">
        <f t="shared" si="5"/>
        <v>0.2117781045</v>
      </c>
    </row>
    <row r="22" ht="12.75" customHeight="1">
      <c r="A22" s="24" t="s">
        <v>38</v>
      </c>
      <c r="B22" s="27">
        <v>62267.6</v>
      </c>
      <c r="C22" s="25">
        <f t="shared" si="1"/>
        <v>2008.632258</v>
      </c>
      <c r="D22" s="27">
        <v>28418.21</v>
      </c>
      <c r="E22" s="25">
        <f t="shared" si="2"/>
        <v>916.7164516</v>
      </c>
      <c r="F22" s="26">
        <f t="shared" si="3"/>
        <v>-0.5436116054</v>
      </c>
      <c r="G22" s="27">
        <v>73287.25</v>
      </c>
      <c r="H22" s="25">
        <f t="shared" si="4"/>
        <v>2364.104839</v>
      </c>
      <c r="I22" s="26">
        <f t="shared" si="5"/>
        <v>-0.6122352797</v>
      </c>
    </row>
    <row r="23" ht="12.75" customHeight="1">
      <c r="A23" s="24" t="s">
        <v>39</v>
      </c>
      <c r="B23" s="27">
        <v>45102.0</v>
      </c>
      <c r="C23" s="25">
        <f t="shared" si="1"/>
        <v>1454.903226</v>
      </c>
      <c r="D23" s="27">
        <v>24423.4</v>
      </c>
      <c r="E23" s="25">
        <f t="shared" si="2"/>
        <v>787.8516129</v>
      </c>
      <c r="F23" s="26">
        <f t="shared" si="3"/>
        <v>-0.4584852113</v>
      </c>
      <c r="G23" s="27">
        <v>49874.47</v>
      </c>
      <c r="H23" s="25">
        <f t="shared" si="4"/>
        <v>1608.853871</v>
      </c>
      <c r="I23" s="26">
        <f t="shared" si="5"/>
        <v>-0.5103025656</v>
      </c>
    </row>
    <row r="24" ht="12.75" customHeight="1">
      <c r="A24" s="24" t="s">
        <v>40</v>
      </c>
      <c r="B24" s="27">
        <v>43580.31</v>
      </c>
      <c r="C24" s="25">
        <f t="shared" si="1"/>
        <v>1405.816452</v>
      </c>
      <c r="D24" s="27">
        <v>60190.61</v>
      </c>
      <c r="E24" s="25">
        <f t="shared" si="2"/>
        <v>1941.632581</v>
      </c>
      <c r="F24" s="26">
        <f t="shared" si="3"/>
        <v>0.3811423095</v>
      </c>
      <c r="G24" s="27">
        <v>65748.37</v>
      </c>
      <c r="H24" s="25">
        <f t="shared" si="4"/>
        <v>2120.915161</v>
      </c>
      <c r="I24" s="26">
        <f t="shared" si="5"/>
        <v>-0.08453076479</v>
      </c>
    </row>
    <row r="25" ht="12.75" customHeight="1">
      <c r="A25" s="24" t="s">
        <v>41</v>
      </c>
      <c r="B25" s="27">
        <v>160538.8</v>
      </c>
      <c r="C25" s="25">
        <f t="shared" si="1"/>
        <v>5178.670968</v>
      </c>
      <c r="D25" s="27">
        <v>196955.68</v>
      </c>
      <c r="E25" s="25">
        <f t="shared" si="2"/>
        <v>6353.409032</v>
      </c>
      <c r="F25" s="26">
        <f t="shared" si="3"/>
        <v>0.2268416109</v>
      </c>
      <c r="G25" s="27">
        <v>191280.62</v>
      </c>
      <c r="H25" s="25">
        <f t="shared" si="4"/>
        <v>6170.342581</v>
      </c>
      <c r="I25" s="26">
        <f t="shared" si="5"/>
        <v>0.02966876623</v>
      </c>
    </row>
    <row r="26" ht="12.75" customHeight="1">
      <c r="A26" s="24" t="s">
        <v>42</v>
      </c>
      <c r="B26" s="27">
        <v>152053.99</v>
      </c>
      <c r="C26" s="25">
        <f t="shared" si="1"/>
        <v>4904.967419</v>
      </c>
      <c r="D26" s="27">
        <v>169207.5</v>
      </c>
      <c r="E26" s="25">
        <f t="shared" si="2"/>
        <v>5458.306452</v>
      </c>
      <c r="F26" s="26">
        <f t="shared" si="3"/>
        <v>0.112811969</v>
      </c>
      <c r="G26" s="27">
        <v>170054.13</v>
      </c>
      <c r="H26" s="25">
        <f t="shared" si="4"/>
        <v>5485.617097</v>
      </c>
      <c r="I26" s="26">
        <f t="shared" si="5"/>
        <v>-0.004978591229</v>
      </c>
    </row>
    <row r="27" ht="12.75" customHeight="1">
      <c r="A27" s="24" t="s">
        <v>43</v>
      </c>
      <c r="B27" s="27">
        <v>245280.59</v>
      </c>
      <c r="C27" s="25">
        <f t="shared" si="1"/>
        <v>7912.277097</v>
      </c>
      <c r="D27" s="27">
        <v>220237.33</v>
      </c>
      <c r="E27" s="25">
        <f t="shared" si="2"/>
        <v>7104.43</v>
      </c>
      <c r="F27" s="26">
        <f t="shared" si="3"/>
        <v>-0.1021004556</v>
      </c>
      <c r="G27" s="27">
        <v>373370.3</v>
      </c>
      <c r="H27" s="25">
        <f t="shared" si="4"/>
        <v>12044.20323</v>
      </c>
      <c r="I27" s="26">
        <f t="shared" si="5"/>
        <v>-0.4101369873</v>
      </c>
    </row>
    <row r="28" ht="12.75" customHeight="1">
      <c r="A28" s="24" t="s">
        <v>44</v>
      </c>
      <c r="B28" s="27">
        <v>244011.64</v>
      </c>
      <c r="C28" s="25">
        <f t="shared" si="1"/>
        <v>7871.343226</v>
      </c>
      <c r="D28" s="27">
        <v>323798.35</v>
      </c>
      <c r="E28" s="25">
        <f t="shared" si="2"/>
        <v>10445.10806</v>
      </c>
      <c r="F28" s="26">
        <f t="shared" si="3"/>
        <v>0.3269791146</v>
      </c>
      <c r="G28" s="27">
        <v>236566.53</v>
      </c>
      <c r="H28" s="25">
        <f t="shared" si="4"/>
        <v>7631.178387</v>
      </c>
      <c r="I28" s="26">
        <f t="shared" si="5"/>
        <v>0.368741174</v>
      </c>
    </row>
    <row r="29" ht="12.75" customHeight="1">
      <c r="A29" s="24" t="s">
        <v>45</v>
      </c>
      <c r="B29" s="27">
        <v>257965.75</v>
      </c>
      <c r="C29" s="25">
        <f t="shared" si="1"/>
        <v>8321.475806</v>
      </c>
      <c r="D29" s="27">
        <v>403315.67</v>
      </c>
      <c r="E29" s="25">
        <f t="shared" si="2"/>
        <v>13010.1829</v>
      </c>
      <c r="F29" s="26">
        <f t="shared" si="3"/>
        <v>0.5634465816</v>
      </c>
      <c r="G29" s="27">
        <v>299102.25</v>
      </c>
      <c r="H29" s="25">
        <f t="shared" si="4"/>
        <v>9648.459677</v>
      </c>
      <c r="I29" s="26">
        <f t="shared" si="5"/>
        <v>0.3484207157</v>
      </c>
    </row>
    <row r="30" ht="12.75" customHeight="1">
      <c r="A30" s="24" t="s">
        <v>46</v>
      </c>
      <c r="B30" s="27">
        <v>47670.02</v>
      </c>
      <c r="C30" s="25">
        <f t="shared" si="1"/>
        <v>1537.742581</v>
      </c>
      <c r="D30" s="27">
        <v>63363.31</v>
      </c>
      <c r="E30" s="25">
        <f t="shared" si="2"/>
        <v>2043.977742</v>
      </c>
      <c r="F30" s="26">
        <f t="shared" si="3"/>
        <v>0.3292067006</v>
      </c>
      <c r="G30" s="27">
        <v>46696.54</v>
      </c>
      <c r="H30" s="25">
        <f t="shared" si="4"/>
        <v>1506.34</v>
      </c>
      <c r="I30" s="26">
        <f t="shared" si="5"/>
        <v>0.3569165938</v>
      </c>
    </row>
    <row r="31" ht="12.75" customHeight="1">
      <c r="A31" s="24" t="s">
        <v>47</v>
      </c>
      <c r="B31" s="27">
        <v>29503.73</v>
      </c>
      <c r="C31" s="25">
        <f t="shared" si="1"/>
        <v>951.7332258</v>
      </c>
      <c r="D31" s="27">
        <v>37946.79</v>
      </c>
      <c r="E31" s="25">
        <f t="shared" si="2"/>
        <v>1224.09</v>
      </c>
      <c r="F31" s="26">
        <f t="shared" si="3"/>
        <v>0.2861692403</v>
      </c>
      <c r="G31" s="27">
        <v>28284.52</v>
      </c>
      <c r="H31" s="25">
        <f t="shared" si="4"/>
        <v>912.403871</v>
      </c>
      <c r="I31" s="26">
        <f t="shared" si="5"/>
        <v>0.3416098276</v>
      </c>
    </row>
    <row r="32" ht="12.75" customHeight="1">
      <c r="A32" s="24" t="s">
        <v>48</v>
      </c>
      <c r="B32" s="27">
        <v>132692.14</v>
      </c>
      <c r="C32" s="25">
        <f t="shared" si="1"/>
        <v>4280.391613</v>
      </c>
      <c r="D32" s="27">
        <v>174635.14</v>
      </c>
      <c r="E32" s="25">
        <f t="shared" si="2"/>
        <v>5633.391613</v>
      </c>
      <c r="F32" s="26">
        <f t="shared" si="3"/>
        <v>0.3160925734</v>
      </c>
      <c r="G32" s="27">
        <v>119383.86</v>
      </c>
      <c r="H32" s="25">
        <f t="shared" si="4"/>
        <v>3851.092258</v>
      </c>
      <c r="I32" s="26">
        <f t="shared" si="5"/>
        <v>0.4628035984</v>
      </c>
    </row>
    <row r="33" ht="12.75" customHeight="1">
      <c r="A33" s="24" t="s">
        <v>49</v>
      </c>
      <c r="B33" s="27">
        <v>564492.18</v>
      </c>
      <c r="C33" s="25">
        <f t="shared" si="1"/>
        <v>18209.42516</v>
      </c>
      <c r="D33" s="27">
        <v>822454.17</v>
      </c>
      <c r="E33" s="25">
        <f t="shared" si="2"/>
        <v>26530.77968</v>
      </c>
      <c r="F33" s="26">
        <f t="shared" si="3"/>
        <v>0.4569806264</v>
      </c>
      <c r="G33" s="27">
        <v>592964.53</v>
      </c>
      <c r="H33" s="25">
        <f t="shared" si="4"/>
        <v>19127.88806</v>
      </c>
      <c r="I33" s="26">
        <f t="shared" si="5"/>
        <v>0.387020856</v>
      </c>
    </row>
    <row r="34" ht="12.75" customHeight="1">
      <c r="A34" s="24" t="s">
        <v>50</v>
      </c>
      <c r="B34" s="27">
        <v>192614.5</v>
      </c>
      <c r="C34" s="25">
        <f t="shared" si="1"/>
        <v>6213.370968</v>
      </c>
      <c r="D34" s="27">
        <v>188905.74</v>
      </c>
      <c r="E34" s="25">
        <f t="shared" si="2"/>
        <v>6093.733548</v>
      </c>
      <c r="F34" s="26">
        <f t="shared" si="3"/>
        <v>-0.01925483284</v>
      </c>
      <c r="G34" s="27">
        <v>253089.63</v>
      </c>
      <c r="H34" s="25">
        <f t="shared" si="4"/>
        <v>8164.181613</v>
      </c>
      <c r="I34" s="26">
        <f t="shared" si="5"/>
        <v>-0.2536014218</v>
      </c>
    </row>
    <row r="35" ht="12.75" customHeight="1">
      <c r="A35" s="24" t="s">
        <v>51</v>
      </c>
      <c r="B35" s="27">
        <v>82075.53</v>
      </c>
      <c r="C35" s="25">
        <f t="shared" si="1"/>
        <v>2647.597742</v>
      </c>
      <c r="D35" s="27">
        <v>88853.79</v>
      </c>
      <c r="E35" s="25">
        <f t="shared" si="2"/>
        <v>2866.25129</v>
      </c>
      <c r="F35" s="26">
        <f t="shared" si="3"/>
        <v>0.08258563789</v>
      </c>
      <c r="G35" s="27">
        <v>89739.25</v>
      </c>
      <c r="H35" s="25">
        <f t="shared" si="4"/>
        <v>2894.814516</v>
      </c>
      <c r="I35" s="26">
        <f t="shared" si="5"/>
        <v>-0.009867031427</v>
      </c>
    </row>
    <row r="36" ht="12.75" customHeight="1">
      <c r="A36" s="28"/>
      <c r="B36" s="28"/>
      <c r="C36" s="28"/>
      <c r="D36" s="28"/>
      <c r="E36" s="28"/>
      <c r="F36" s="28"/>
      <c r="G36" s="28"/>
      <c r="H36" s="28"/>
      <c r="I36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29" t="s">
        <v>52</v>
      </c>
      <c r="B1" s="30" t="s">
        <v>53</v>
      </c>
      <c r="C1" s="30" t="s">
        <v>54</v>
      </c>
      <c r="D1" s="29" t="s">
        <v>55</v>
      </c>
    </row>
    <row r="2" ht="12.75" customHeight="1">
      <c r="A2" s="31"/>
      <c r="B2" s="32"/>
      <c r="C2" s="33"/>
      <c r="D2" s="34"/>
    </row>
    <row r="3" ht="12.0" customHeight="1">
      <c r="A3" s="31"/>
      <c r="B3" s="32"/>
      <c r="C3" s="33"/>
      <c r="D3" s="34"/>
    </row>
    <row r="4" ht="12.0" customHeight="1">
      <c r="A4" s="31"/>
      <c r="B4" s="32"/>
      <c r="C4" s="33"/>
      <c r="D4" s="34"/>
    </row>
    <row r="5" ht="15.75" customHeight="1">
      <c r="A5" s="35"/>
      <c r="B5" s="36"/>
      <c r="C5" s="37"/>
      <c r="D5" s="38"/>
    </row>
  </sheetData>
  <drawing r:id="rId1"/>
</worksheet>
</file>