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<sst xmlns="http://schemas.openxmlformats.org/spreadsheetml/2006/main" count="60" uniqueCount="56">
  <si>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</si>
  <si>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</si>
  <si>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</si>
  <si>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</si>
  <si>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</si>
  <si>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</si>
  <si>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</si>
  <si>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</si>
  <si>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</si>
  <si>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</si>
  <si>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</si>
  <si>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JAN-MAR</t>
  </si>
  <si>
    <t>SOURCE: CRCO</t>
  </si>
  <si>
    <t>En-route service units</t>
  </si>
  <si>
    <t>Actual [2023]</t>
  </si>
  <si>
    <t>Daily ER SU [2023]</t>
  </si>
  <si>
    <t>Actual [2024]</t>
  </si>
  <si>
    <t>Daily ER SU [actual, 2024]</t>
  </si>
  <si>
    <t>24/23 (%)</t>
  </si>
  <si>
    <t>Det. [2024]</t>
  </si>
  <si>
    <t>Daily ER SU [2024]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</si>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</sst>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45398.0</v>
      </c>
      <c r="C2" s="10" t="s">
        <v>7</v>
      </c>
      <c r="D2" s="11">
        <v>45382.0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90.0</v>
      </c>
      <c r="D4" s="22"/>
      <c r="E4" s="21">
        <v>91.0</v>
      </c>
      <c r="F4" s="22"/>
      <c r="G4" s="22"/>
      <c r="H4" s="21">
        <v>91.0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24087640.63</v>
      </c>
      <c r="C6" s="26">
        <f t="shared" ref="C6:C35" si="1">B6/C$4</f>
        <v>267640.4514</v>
      </c>
      <c r="D6" s="26">
        <f>sum(D7:D35)</f>
        <v>26429602.38</v>
      </c>
      <c r="E6" s="26">
        <f t="shared" ref="E6:E35" si="2">D6/E$4</f>
        <v>290435.191</v>
      </c>
      <c r="F6" s="27">
        <f t="shared" ref="F6:F35" si="3">E6/C6-1</f>
        <v>0.0851692613</v>
      </c>
      <c r="G6" s="26">
        <f>sum(G7:G35)</f>
        <v>25448636.09</v>
      </c>
      <c r="H6" s="26">
        <f t="shared" ref="H6:H35" si="4">G6/H$4</f>
        <v>279655.3416</v>
      </c>
      <c r="I6" s="27">
        <f t="shared" ref="I6:I35" si="5">D6/G6-1</f>
        <v>0.0385469102</v>
      </c>
    </row>
    <row r="7" ht="12.75" customHeight="1">
      <c r="A7" s="25" t="s">
        <v>23</v>
      </c>
      <c r="B7" s="28">
        <v>734841.13</v>
      </c>
      <c r="C7" s="26">
        <f t="shared" si="1"/>
        <v>8164.901444</v>
      </c>
      <c r="D7" s="28">
        <v>807168.47</v>
      </c>
      <c r="E7" s="26">
        <f t="shared" si="2"/>
        <v>8869.983187</v>
      </c>
      <c r="F7" s="27">
        <f t="shared" si="3"/>
        <v>0.08635520553</v>
      </c>
      <c r="G7" s="28">
        <v>669396.04</v>
      </c>
      <c r="H7" s="26">
        <f t="shared" si="4"/>
        <v>7356.00044</v>
      </c>
      <c r="I7" s="27">
        <f t="shared" si="5"/>
        <v>0.2058160219</v>
      </c>
    </row>
    <row r="8" ht="12.75" customHeight="1">
      <c r="A8" s="25" t="s">
        <v>24</v>
      </c>
      <c r="B8" s="28">
        <v>520214.36</v>
      </c>
      <c r="C8" s="26">
        <f t="shared" si="1"/>
        <v>5780.159556</v>
      </c>
      <c r="D8" s="28">
        <v>551323.18</v>
      </c>
      <c r="E8" s="26">
        <f t="shared" si="2"/>
        <v>6058.496484</v>
      </c>
      <c r="F8" s="27">
        <f t="shared" si="3"/>
        <v>0.04815384857</v>
      </c>
      <c r="G8" s="28">
        <v>544346.34</v>
      </c>
      <c r="H8" s="26">
        <f t="shared" si="4"/>
        <v>5981.827912</v>
      </c>
      <c r="I8" s="27">
        <f t="shared" si="5"/>
        <v>0.01281691358</v>
      </c>
    </row>
    <row r="9" ht="12.75" customHeight="1">
      <c r="A9" s="25" t="s">
        <v>25</v>
      </c>
      <c r="B9" s="28">
        <v>887897.65</v>
      </c>
      <c r="C9" s="26">
        <f t="shared" si="1"/>
        <v>9865.529444</v>
      </c>
      <c r="D9" s="28">
        <v>1071882.7</v>
      </c>
      <c r="E9" s="26">
        <f t="shared" si="2"/>
        <v>11778.93077</v>
      </c>
      <c r="F9" s="27">
        <f t="shared" si="3"/>
        <v>0.1939481642</v>
      </c>
      <c r="G9" s="28">
        <v>784407.76</v>
      </c>
      <c r="H9" s="26">
        <f t="shared" si="4"/>
        <v>8619.865495</v>
      </c>
      <c r="I9" s="27">
        <f t="shared" si="5"/>
        <v>0.366486609</v>
      </c>
    </row>
    <row r="10" ht="12.75" customHeight="1">
      <c r="A10" s="25" t="s">
        <v>26</v>
      </c>
      <c r="B10" s="28">
        <v>412004.51</v>
      </c>
      <c r="C10" s="26">
        <f t="shared" si="1"/>
        <v>4577.827889</v>
      </c>
      <c r="D10" s="28">
        <v>467095.34</v>
      </c>
      <c r="E10" s="26">
        <f t="shared" si="2"/>
        <v>5132.915824</v>
      </c>
      <c r="F10" s="27">
        <f t="shared" si="3"/>
        <v>0.1212557459</v>
      </c>
      <c r="G10" s="28">
        <v>361862.55</v>
      </c>
      <c r="H10" s="26">
        <f t="shared" si="4"/>
        <v>3976.511538</v>
      </c>
      <c r="I10" s="27">
        <f t="shared" si="5"/>
        <v>0.2908087339</v>
      </c>
    </row>
    <row r="11" ht="12.75" customHeight="1">
      <c r="A11" s="25" t="s">
        <v>27</v>
      </c>
      <c r="B11" s="28">
        <v>494783.91</v>
      </c>
      <c r="C11" s="26">
        <f t="shared" si="1"/>
        <v>5497.599</v>
      </c>
      <c r="D11" s="28">
        <v>332399.29</v>
      </c>
      <c r="E11" s="26">
        <f t="shared" si="2"/>
        <v>3652.739451</v>
      </c>
      <c r="F11" s="27">
        <f t="shared" si="3"/>
        <v>-0.335575503</v>
      </c>
      <c r="G11" s="28">
        <v>535134.3</v>
      </c>
      <c r="H11" s="26">
        <f t="shared" si="4"/>
        <v>5880.596703</v>
      </c>
      <c r="I11" s="27">
        <f t="shared" si="5"/>
        <v>-0.3788488422</v>
      </c>
    </row>
    <row r="12" ht="12.75" customHeight="1">
      <c r="A12" s="25" t="s">
        <v>28</v>
      </c>
      <c r="B12" s="28">
        <v>353367.67</v>
      </c>
      <c r="C12" s="26">
        <f t="shared" si="1"/>
        <v>3926.307444</v>
      </c>
      <c r="D12" s="28">
        <v>468879.09</v>
      </c>
      <c r="E12" s="26">
        <f t="shared" si="2"/>
        <v>5152.517473</v>
      </c>
      <c r="F12" s="27">
        <f t="shared" si="3"/>
        <v>0.3123061669</v>
      </c>
      <c r="G12" s="28">
        <v>443300.79</v>
      </c>
      <c r="H12" s="26">
        <f t="shared" si="4"/>
        <v>4871.437253</v>
      </c>
      <c r="I12" s="27">
        <f t="shared" si="5"/>
        <v>0.05769964904</v>
      </c>
    </row>
    <row r="13" ht="12.75" customHeight="1">
      <c r="A13" s="25" t="s">
        <v>29</v>
      </c>
      <c r="B13" s="28">
        <v>300428.04</v>
      </c>
      <c r="C13" s="26">
        <f t="shared" si="1"/>
        <v>3338.089333</v>
      </c>
      <c r="D13" s="28">
        <v>337132.19</v>
      </c>
      <c r="E13" s="26">
        <f t="shared" si="2"/>
        <v>3704.749341</v>
      </c>
      <c r="F13" s="27">
        <f t="shared" si="3"/>
        <v>0.1098412807</v>
      </c>
      <c r="G13" s="28">
        <v>367505.93</v>
      </c>
      <c r="H13" s="26">
        <f t="shared" si="4"/>
        <v>4038.526703</v>
      </c>
      <c r="I13" s="27">
        <f t="shared" si="5"/>
        <v>-0.08264829904</v>
      </c>
    </row>
    <row r="14" ht="12.75" customHeight="1">
      <c r="A14" s="25" t="s">
        <v>30</v>
      </c>
      <c r="B14" s="28">
        <v>77527.42</v>
      </c>
      <c r="C14" s="26">
        <f t="shared" si="1"/>
        <v>861.4157778</v>
      </c>
      <c r="D14" s="28">
        <v>108434.19</v>
      </c>
      <c r="E14" s="26">
        <f t="shared" si="2"/>
        <v>1191.584505</v>
      </c>
      <c r="F14" s="27">
        <f t="shared" si="3"/>
        <v>0.3832861392</v>
      </c>
      <c r="G14" s="28">
        <v>158494.93</v>
      </c>
      <c r="H14" s="26">
        <f t="shared" si="4"/>
        <v>1741.702527</v>
      </c>
      <c r="I14" s="27">
        <f t="shared" si="5"/>
        <v>-0.3158507342</v>
      </c>
    </row>
    <row r="15" ht="12.75" customHeight="1">
      <c r="A15" s="25" t="s">
        <v>31</v>
      </c>
      <c r="B15" s="28">
        <v>157202.87</v>
      </c>
      <c r="C15" s="26">
        <f t="shared" si="1"/>
        <v>1746.698556</v>
      </c>
      <c r="D15" s="28">
        <v>185802.89</v>
      </c>
      <c r="E15" s="26">
        <f t="shared" si="2"/>
        <v>2041.79</v>
      </c>
      <c r="F15" s="27">
        <f t="shared" si="3"/>
        <v>0.1689423991</v>
      </c>
      <c r="G15" s="28">
        <v>278337.03</v>
      </c>
      <c r="H15" s="26">
        <f t="shared" si="4"/>
        <v>3058.648681</v>
      </c>
      <c r="I15" s="27">
        <f t="shared" si="5"/>
        <v>-0.3324535726</v>
      </c>
    </row>
    <row r="16" ht="12.75" customHeight="1">
      <c r="A16" s="25" t="s">
        <v>32</v>
      </c>
      <c r="B16" s="28">
        <v>4009318.11</v>
      </c>
      <c r="C16" s="26">
        <f t="shared" si="1"/>
        <v>44547.979</v>
      </c>
      <c r="D16" s="28">
        <v>4427311.98</v>
      </c>
      <c r="E16" s="26">
        <f t="shared" si="2"/>
        <v>48651.78</v>
      </c>
      <c r="F16" s="27">
        <f t="shared" si="3"/>
        <v>0.09212092427</v>
      </c>
      <c r="G16" s="28">
        <v>4270917.77</v>
      </c>
      <c r="H16" s="26">
        <f t="shared" si="4"/>
        <v>46933.16231</v>
      </c>
      <c r="I16" s="27">
        <f t="shared" si="5"/>
        <v>0.03661840813</v>
      </c>
    </row>
    <row r="17" ht="12.75" customHeight="1">
      <c r="A17" s="25" t="s">
        <v>33</v>
      </c>
      <c r="B17" s="28">
        <v>2794685.93</v>
      </c>
      <c r="C17" s="26">
        <f t="shared" si="1"/>
        <v>31052.06589</v>
      </c>
      <c r="D17" s="28">
        <v>3000160.09</v>
      </c>
      <c r="E17" s="26">
        <f t="shared" si="2"/>
        <v>32968.7922</v>
      </c>
      <c r="F17" s="27">
        <f t="shared" si="3"/>
        <v>0.061726209</v>
      </c>
      <c r="G17" s="28">
        <v>3227650.79</v>
      </c>
      <c r="H17" s="26">
        <f t="shared" si="4"/>
        <v>35468.69</v>
      </c>
      <c r="I17" s="27">
        <f t="shared" si="5"/>
        <v>-0.07048181938</v>
      </c>
    </row>
    <row r="18" ht="12.75" customHeight="1">
      <c r="A18" s="25" t="s">
        <v>34</v>
      </c>
      <c r="B18" s="28">
        <v>1372398.97</v>
      </c>
      <c r="C18" s="26">
        <f t="shared" si="1"/>
        <v>15248.87744</v>
      </c>
      <c r="D18" s="28">
        <v>1220297.43</v>
      </c>
      <c r="E18" s="26">
        <f t="shared" si="2"/>
        <v>13409.86187</v>
      </c>
      <c r="F18" s="27">
        <f t="shared" si="3"/>
        <v>-0.1206000627</v>
      </c>
      <c r="G18" s="28">
        <v>1272967.91</v>
      </c>
      <c r="H18" s="26">
        <f t="shared" si="4"/>
        <v>13988.65835</v>
      </c>
      <c r="I18" s="27">
        <f t="shared" si="5"/>
        <v>-0.0413761255</v>
      </c>
    </row>
    <row r="19" ht="12.75" customHeight="1">
      <c r="A19" s="25" t="s">
        <v>35</v>
      </c>
      <c r="B19" s="28">
        <v>721493.47</v>
      </c>
      <c r="C19" s="26">
        <f t="shared" si="1"/>
        <v>8016.594111</v>
      </c>
      <c r="D19" s="28">
        <v>831309.04</v>
      </c>
      <c r="E19" s="26">
        <f t="shared" si="2"/>
        <v>9135.264176</v>
      </c>
      <c r="F19" s="27">
        <f t="shared" si="3"/>
        <v>0.1395443064</v>
      </c>
      <c r="G19" s="28">
        <v>616147.17</v>
      </c>
      <c r="H19" s="26">
        <f t="shared" si="4"/>
        <v>6770.848022</v>
      </c>
      <c r="I19" s="27">
        <f t="shared" si="5"/>
        <v>0.3492053205</v>
      </c>
    </row>
    <row r="20" ht="12.75" customHeight="1">
      <c r="A20" s="25" t="s">
        <v>36</v>
      </c>
      <c r="B20" s="28">
        <v>984722.13</v>
      </c>
      <c r="C20" s="26">
        <f t="shared" si="1"/>
        <v>10941.357</v>
      </c>
      <c r="D20" s="28">
        <v>1032840.02</v>
      </c>
      <c r="E20" s="26">
        <f t="shared" si="2"/>
        <v>11349.89033</v>
      </c>
      <c r="F20" s="27">
        <f t="shared" si="3"/>
        <v>0.03733845168</v>
      </c>
      <c r="G20" s="28">
        <v>1001360.59</v>
      </c>
      <c r="H20" s="26">
        <f t="shared" si="4"/>
        <v>11003.96253</v>
      </c>
      <c r="I20" s="27">
        <f t="shared" si="5"/>
        <v>0.0314366576</v>
      </c>
    </row>
    <row r="21" ht="12.75" customHeight="1">
      <c r="A21" s="25" t="s">
        <v>37</v>
      </c>
      <c r="B21" s="28">
        <v>1892543.09</v>
      </c>
      <c r="C21" s="26">
        <f t="shared" si="1"/>
        <v>21028.25656</v>
      </c>
      <c r="D21" s="28">
        <v>2056269.13</v>
      </c>
      <c r="E21" s="26">
        <f t="shared" si="2"/>
        <v>22596.36407</v>
      </c>
      <c r="F21" s="27">
        <f t="shared" si="3"/>
        <v>0.07457144658</v>
      </c>
      <c r="G21" s="28">
        <v>2039425.54</v>
      </c>
      <c r="H21" s="26">
        <f t="shared" si="4"/>
        <v>22411.26967</v>
      </c>
      <c r="I21" s="27">
        <f t="shared" si="5"/>
        <v>0.008258987479</v>
      </c>
    </row>
    <row r="22" ht="12.75" customHeight="1">
      <c r="A22" s="25" t="s">
        <v>38</v>
      </c>
      <c r="B22" s="28">
        <v>83259.27</v>
      </c>
      <c r="C22" s="26">
        <f t="shared" si="1"/>
        <v>925.103</v>
      </c>
      <c r="D22" s="28">
        <v>108528.26</v>
      </c>
      <c r="E22" s="26">
        <f t="shared" si="2"/>
        <v>1192.618242</v>
      </c>
      <c r="F22" s="27">
        <f t="shared" si="3"/>
        <v>0.2891734669</v>
      </c>
      <c r="G22" s="28">
        <v>101863.35</v>
      </c>
      <c r="H22" s="26">
        <f t="shared" si="4"/>
        <v>1119.377473</v>
      </c>
      <c r="I22" s="27">
        <f t="shared" si="5"/>
        <v>0.06542991174</v>
      </c>
    </row>
    <row r="23" ht="12.75" customHeight="1">
      <c r="A23" s="25" t="s">
        <v>39</v>
      </c>
      <c r="B23" s="28">
        <v>72192.91</v>
      </c>
      <c r="C23" s="26">
        <f t="shared" si="1"/>
        <v>802.1434444</v>
      </c>
      <c r="D23" s="28">
        <v>84376.26</v>
      </c>
      <c r="E23" s="26">
        <f t="shared" si="2"/>
        <v>927.2116484</v>
      </c>
      <c r="F23" s="27">
        <f t="shared" si="3"/>
        <v>0.1559175042</v>
      </c>
      <c r="G23" s="28">
        <v>77712.22</v>
      </c>
      <c r="H23" s="26">
        <f t="shared" si="4"/>
        <v>853.9804396</v>
      </c>
      <c r="I23" s="27">
        <f t="shared" si="5"/>
        <v>0.08575279409</v>
      </c>
    </row>
    <row r="24" ht="12.75" customHeight="1">
      <c r="A24" s="25" t="s">
        <v>40</v>
      </c>
      <c r="B24" s="28">
        <v>189410.99</v>
      </c>
      <c r="C24" s="26">
        <f t="shared" si="1"/>
        <v>2104.566556</v>
      </c>
      <c r="D24" s="28">
        <v>263395.9</v>
      </c>
      <c r="E24" s="26">
        <f t="shared" si="2"/>
        <v>2894.46044</v>
      </c>
      <c r="F24" s="27">
        <f t="shared" si="3"/>
        <v>0.3753237843</v>
      </c>
      <c r="G24" s="28">
        <v>204255.08</v>
      </c>
      <c r="H24" s="26">
        <f t="shared" si="4"/>
        <v>2244.561319</v>
      </c>
      <c r="I24" s="27">
        <f t="shared" si="5"/>
        <v>0.2895439369</v>
      </c>
    </row>
    <row r="25" ht="12.75" customHeight="1">
      <c r="A25" s="25" t="s">
        <v>41</v>
      </c>
      <c r="B25" s="28">
        <v>591402.47</v>
      </c>
      <c r="C25" s="26">
        <f t="shared" si="1"/>
        <v>6571.138556</v>
      </c>
      <c r="D25" s="28">
        <v>653615.93</v>
      </c>
      <c r="E25" s="26">
        <f t="shared" si="2"/>
        <v>7182.592637</v>
      </c>
      <c r="F25" s="27">
        <f t="shared" si="3"/>
        <v>0.0930514669</v>
      </c>
      <c r="G25" s="28">
        <v>687498.58</v>
      </c>
      <c r="H25" s="26">
        <f t="shared" si="4"/>
        <v>7554.929451</v>
      </c>
      <c r="I25" s="27">
        <f t="shared" si="5"/>
        <v>-0.04928395634</v>
      </c>
    </row>
    <row r="26" ht="12.75" customHeight="1">
      <c r="A26" s="25" t="s">
        <v>42</v>
      </c>
      <c r="B26" s="28">
        <v>499259.86</v>
      </c>
      <c r="C26" s="26">
        <f t="shared" si="1"/>
        <v>5547.331778</v>
      </c>
      <c r="D26" s="28">
        <v>544194.49</v>
      </c>
      <c r="E26" s="26">
        <f t="shared" si="2"/>
        <v>5980.159231</v>
      </c>
      <c r="F26" s="27">
        <f t="shared" si="3"/>
        <v>0.07802443956</v>
      </c>
      <c r="G26" s="28">
        <v>530051.71</v>
      </c>
      <c r="H26" s="26">
        <f t="shared" si="4"/>
        <v>5824.744066</v>
      </c>
      <c r="I26" s="27">
        <f t="shared" si="5"/>
        <v>0.02668188732</v>
      </c>
    </row>
    <row r="27" ht="12.75" customHeight="1">
      <c r="A27" s="25" t="s">
        <v>43</v>
      </c>
      <c r="B27" s="28">
        <v>650806.56</v>
      </c>
      <c r="C27" s="26">
        <f t="shared" si="1"/>
        <v>7231.184</v>
      </c>
      <c r="D27" s="28">
        <v>753531.64</v>
      </c>
      <c r="E27" s="26">
        <f t="shared" si="2"/>
        <v>8280.567473</v>
      </c>
      <c r="F27" s="27">
        <f t="shared" si="3"/>
        <v>0.1451191772</v>
      </c>
      <c r="G27" s="28">
        <v>943851.02</v>
      </c>
      <c r="H27" s="26">
        <f t="shared" si="4"/>
        <v>10371.98923</v>
      </c>
      <c r="I27" s="27">
        <f t="shared" si="5"/>
        <v>-0.2016413353</v>
      </c>
    </row>
    <row r="28" ht="12.75" customHeight="1">
      <c r="A28" s="25" t="s">
        <v>44</v>
      </c>
      <c r="B28" s="28">
        <v>959041.16</v>
      </c>
      <c r="C28" s="26">
        <f t="shared" si="1"/>
        <v>10656.01289</v>
      </c>
      <c r="D28" s="28">
        <v>1065736.12</v>
      </c>
      <c r="E28" s="26">
        <f t="shared" si="2"/>
        <v>11711.38593</v>
      </c>
      <c r="F28" s="27">
        <f t="shared" si="3"/>
        <v>0.09904014346</v>
      </c>
      <c r="G28" s="28">
        <v>903507.27</v>
      </c>
      <c r="H28" s="26">
        <f t="shared" si="4"/>
        <v>9928.651319</v>
      </c>
      <c r="I28" s="27">
        <f t="shared" si="5"/>
        <v>0.1795545596</v>
      </c>
    </row>
    <row r="29" ht="12.75" customHeight="1">
      <c r="A29" s="25" t="s">
        <v>45</v>
      </c>
      <c r="B29" s="28">
        <v>1161639.77</v>
      </c>
      <c r="C29" s="26">
        <f t="shared" si="1"/>
        <v>12907.10856</v>
      </c>
      <c r="D29" s="28">
        <v>1430480.21</v>
      </c>
      <c r="E29" s="26">
        <f t="shared" si="2"/>
        <v>15719.56275</v>
      </c>
      <c r="F29" s="27">
        <f t="shared" si="3"/>
        <v>0.217899631</v>
      </c>
      <c r="G29" s="28">
        <v>1142960.69</v>
      </c>
      <c r="H29" s="26">
        <f t="shared" si="4"/>
        <v>12560.00758</v>
      </c>
      <c r="I29" s="27">
        <f t="shared" si="5"/>
        <v>0.251556788</v>
      </c>
    </row>
    <row r="30" ht="12.75" customHeight="1">
      <c r="A30" s="25" t="s">
        <v>46</v>
      </c>
      <c r="B30" s="28">
        <v>182687.53</v>
      </c>
      <c r="C30" s="26">
        <f t="shared" si="1"/>
        <v>2029.861444</v>
      </c>
      <c r="D30" s="28">
        <v>234826.3</v>
      </c>
      <c r="E30" s="26">
        <f t="shared" si="2"/>
        <v>2580.508791</v>
      </c>
      <c r="F30" s="27">
        <f t="shared" si="3"/>
        <v>0.2712733661</v>
      </c>
      <c r="G30" s="28">
        <v>184581.96</v>
      </c>
      <c r="H30" s="26">
        <f t="shared" si="4"/>
        <v>2028.373187</v>
      </c>
      <c r="I30" s="27">
        <f t="shared" si="5"/>
        <v>0.2722061246</v>
      </c>
    </row>
    <row r="31" ht="12.75" customHeight="1">
      <c r="A31" s="25" t="s">
        <v>47</v>
      </c>
      <c r="B31" s="28">
        <v>116464.65</v>
      </c>
      <c r="C31" s="26">
        <f t="shared" si="1"/>
        <v>1294.051667</v>
      </c>
      <c r="D31" s="28">
        <v>117552.16</v>
      </c>
      <c r="E31" s="26">
        <f t="shared" si="2"/>
        <v>1291.781978</v>
      </c>
      <c r="F31" s="27">
        <f t="shared" si="3"/>
        <v>-0.001753939741</v>
      </c>
      <c r="G31" s="28">
        <v>104185.05</v>
      </c>
      <c r="H31" s="26">
        <f t="shared" si="4"/>
        <v>1144.890659</v>
      </c>
      <c r="I31" s="27">
        <f t="shared" si="5"/>
        <v>0.1283016133</v>
      </c>
    </row>
    <row r="32" ht="12.75" customHeight="1">
      <c r="A32" s="25" t="s">
        <v>48</v>
      </c>
      <c r="B32" s="28">
        <v>502754.06</v>
      </c>
      <c r="C32" s="26">
        <f t="shared" si="1"/>
        <v>5586.156222</v>
      </c>
      <c r="D32" s="28">
        <v>531631.12</v>
      </c>
      <c r="E32" s="26">
        <f t="shared" si="2"/>
        <v>5842.10022</v>
      </c>
      <c r="F32" s="27">
        <f t="shared" si="3"/>
        <v>0.04581755099</v>
      </c>
      <c r="G32" s="28">
        <v>448463.52</v>
      </c>
      <c r="H32" s="26">
        <f t="shared" si="4"/>
        <v>4928.170549</v>
      </c>
      <c r="I32" s="27">
        <f t="shared" si="5"/>
        <v>0.1854500897</v>
      </c>
    </row>
    <row r="33" ht="12.75" customHeight="1">
      <c r="A33" s="25" t="s">
        <v>49</v>
      </c>
      <c r="B33" s="28">
        <v>2507467.34</v>
      </c>
      <c r="C33" s="26">
        <f t="shared" si="1"/>
        <v>27860.74822</v>
      </c>
      <c r="D33" s="28">
        <v>2767381.53</v>
      </c>
      <c r="E33" s="26">
        <f t="shared" si="2"/>
        <v>30410.78604</v>
      </c>
      <c r="F33" s="27">
        <f t="shared" si="3"/>
        <v>0.09152797338</v>
      </c>
      <c r="G33" s="28">
        <v>2501268.69</v>
      </c>
      <c r="H33" s="26">
        <f t="shared" si="4"/>
        <v>27486.46912</v>
      </c>
      <c r="I33" s="27">
        <f t="shared" si="5"/>
        <v>0.106391145</v>
      </c>
    </row>
    <row r="34" ht="12.75" customHeight="1">
      <c r="A34" s="25" t="s">
        <v>50</v>
      </c>
      <c r="B34" s="28">
        <v>572710.45</v>
      </c>
      <c r="C34" s="26">
        <f t="shared" si="1"/>
        <v>6363.449444</v>
      </c>
      <c r="D34" s="28">
        <v>642429.46</v>
      </c>
      <c r="E34" s="26">
        <f t="shared" si="2"/>
        <v>7059.664396</v>
      </c>
      <c r="F34" s="27">
        <f t="shared" si="3"/>
        <v>0.1094084203</v>
      </c>
      <c r="G34" s="28">
        <v>723395.03</v>
      </c>
      <c r="H34" s="26">
        <f t="shared" si="4"/>
        <v>7949.395934</v>
      </c>
      <c r="I34" s="27">
        <f t="shared" si="5"/>
        <v>-0.1119244212</v>
      </c>
    </row>
    <row r="35" ht="12.75" customHeight="1">
      <c r="A35" s="25" t="s">
        <v>51</v>
      </c>
      <c r="B35" s="28">
        <v>285114.35</v>
      </c>
      <c r="C35" s="26">
        <f t="shared" si="1"/>
        <v>3167.937222</v>
      </c>
      <c r="D35" s="28">
        <v>333617.97</v>
      </c>
      <c r="E35" s="26">
        <f t="shared" si="2"/>
        <v>3666.131538</v>
      </c>
      <c r="F35" s="27">
        <f t="shared" si="3"/>
        <v>0.1572614232</v>
      </c>
      <c r="G35" s="28">
        <v>323786.48</v>
      </c>
      <c r="H35" s="26">
        <f t="shared" si="4"/>
        <v>3558.093187</v>
      </c>
      <c r="I35" s="27">
        <f t="shared" si="5"/>
        <v>0.03036411527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