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<sst xmlns="http://schemas.openxmlformats.org/spreadsheetml/2006/main" count="60" uniqueCount="56">
  <si>
    <t>Data source</t>
  </si>
  <si>
    <t>EUROCONTROL</t>
  </si>
  <si>
    <t>Period Start</t>
  </si>
  <si>
    <t>Meta data</t>
  </si>
  <si>
    <t>N/A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</si>
  <si>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</si>
  <si>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</si>
  <si>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</si>
  <si>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</si>
  <si>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</si>
  <si>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</si>
  <si>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JAN-JUN</t>
  </si>
  <si>
    <t>SOURCE: CRCO</t>
  </si>
  <si>
    <t>En-route service units</t>
  </si>
  <si>
    <t>Actual [2023]</t>
  </si>
  <si>
    <t>Daily ER SU [2023]</t>
  </si>
  <si>
    <t>Actual [2024]</t>
  </si>
  <si>
    <t>Daily ER SU [actual, 2024]</t>
  </si>
  <si>
    <t>24/23 (%)</t>
  </si>
  <si>
    <t>Det. [2024]</t>
  </si>
  <si>
    <t>Daily ER SU [2024]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</si>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</sst>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5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4" fillId="0" fontId="5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6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0" fillId="3" fontId="8" numFmtId="0" xfId="0" applyAlignment="1" applyFont="1">
      <alignment horizontal="left" readingOrder="0" shrinkToFit="0" wrapText="0"/>
    </xf>
    <xf borderId="1" fillId="3" fontId="9" numFmtId="0" xfId="0" applyAlignment="1" applyBorder="1" applyFont="1">
      <alignment shrinkToFit="0" wrapText="1"/>
    </xf>
    <xf borderId="1" fillId="3" fontId="9" numFmtId="0" xfId="0" applyAlignment="1" applyBorder="1" applyFont="1">
      <alignment readingOrder="0" shrinkToFit="0" wrapText="1"/>
    </xf>
    <xf borderId="0" fillId="3" fontId="9" numFmtId="0" xfId="0" applyAlignment="1" applyFont="1">
      <alignment shrinkToFit="0" wrapText="1"/>
    </xf>
    <xf borderId="0" fillId="3" fontId="9" numFmtId="0" xfId="0" applyAlignment="1" applyFont="1">
      <alignment readingOrder="0" shrinkToFit="0" wrapText="1"/>
    </xf>
    <xf borderId="7" fillId="3" fontId="10" numFmtId="0" xfId="0" applyAlignment="1" applyBorder="1" applyFont="1">
      <alignment horizontal="left" readingOrder="0" shrinkToFit="0" vertical="center" wrapText="0"/>
    </xf>
    <xf borderId="7" fillId="3" fontId="10" numFmtId="0" xfId="0" applyAlignment="1" applyBorder="1" applyFont="1">
      <alignment horizontal="center" readingOrder="0" shrinkToFit="0" vertical="center" wrapText="0"/>
    </xf>
    <xf borderId="7" fillId="3" fontId="10" numFmtId="0" xfId="0" applyAlignment="1" applyBorder="1" applyFont="1">
      <alignment horizontal="center" shrinkToFit="0" vertical="center" wrapText="0"/>
    </xf>
    <xf borderId="7" fillId="4" fontId="11" numFmtId="0" xfId="0" applyAlignment="1" applyBorder="1" applyFill="1" applyFont="1">
      <alignment horizontal="center" readingOrder="0" shrinkToFit="0" vertical="center" wrapText="1"/>
    </xf>
    <xf borderId="7" fillId="4" fontId="11" numFmtId="49" xfId="0" applyAlignment="1" applyBorder="1" applyFont="1" applyNumberFormat="1">
      <alignment horizontal="center" readingOrder="0" shrinkToFit="0" vertical="center" wrapText="1"/>
    </xf>
    <xf borderId="7" fillId="3" fontId="12" numFmtId="0" xfId="0" applyAlignment="1" applyBorder="1" applyFont="1">
      <alignment readingOrder="0" shrinkToFit="0" vertical="center" wrapText="0"/>
    </xf>
    <xf borderId="7" fillId="5" fontId="12" numFmtId="3" xfId="0" applyAlignment="1" applyBorder="1" applyFill="1" applyFont="1" applyNumberFormat="1">
      <alignment horizontal="right" readingOrder="0" shrinkToFit="0" vertical="center" wrapText="0"/>
    </xf>
    <xf borderId="7" fillId="5" fontId="9" numFmtId="168" xfId="0" applyAlignment="1" applyBorder="1" applyFont="1" applyNumberFormat="1">
      <alignment horizontal="right" shrinkToFit="0" wrapText="1"/>
    </xf>
    <xf borderId="7" fillId="3" fontId="12" numFmtId="3" xfId="0" applyAlignment="1" applyBorder="1" applyFont="1" applyNumberFormat="1">
      <alignment horizontal="right" readingOrder="0" shrinkToFit="0" vertical="center" wrapText="0"/>
    </xf>
    <xf borderId="0" fillId="3" fontId="12" numFmtId="0" xfId="0" applyAlignment="1" applyFont="1">
      <alignment readingOrder="0" shrinkToFit="0" vertical="center" wrapText="0"/>
    </xf>
    <xf borderId="8" fillId="4" fontId="13" numFmtId="0" xfId="0" applyAlignment="1" applyBorder="1" applyFont="1">
      <alignment shrinkToFit="0" wrapText="0"/>
    </xf>
    <xf borderId="8" fillId="4" fontId="13" numFmtId="0" xfId="0" applyAlignment="1" applyBorder="1" applyFont="1">
      <alignment horizontal="center" shrinkToFit="0" wrapText="0"/>
    </xf>
    <xf borderId="9" fillId="3" fontId="14" numFmtId="164" xfId="0" applyAlignment="1" applyBorder="1" applyFont="1" applyNumberFormat="1">
      <alignment horizontal="left" readingOrder="0" shrinkToFit="0" vertical="bottom" wrapText="0"/>
    </xf>
    <xf borderId="0" fillId="3" fontId="12" numFmtId="0" xfId="0" applyAlignment="1" applyFont="1">
      <alignment readingOrder="0" shrinkToFit="0" vertical="center" wrapText="1"/>
    </xf>
    <xf borderId="0" fillId="3" fontId="12" numFmtId="0" xfId="0" applyAlignment="1" applyFont="1">
      <alignment horizontal="center" readingOrder="0" shrinkToFit="0" vertical="center" wrapText="0"/>
    </xf>
    <xf borderId="0" fillId="3" fontId="12" numFmtId="0" xfId="0" applyAlignment="1" applyFont="1">
      <alignment readingOrder="0" shrinkToFit="0" wrapText="1"/>
    </xf>
    <xf borderId="0" fillId="3" fontId="14" numFmtId="164" xfId="0" applyAlignment="1" applyFont="1" applyNumberFormat="1">
      <alignment horizontal="center" readingOrder="0" shrinkToFit="0" vertical="bottom" wrapText="0"/>
    </xf>
    <xf borderId="0" fillId="3" fontId="12" numFmtId="17" xfId="0" applyAlignment="1" applyFont="1" applyNumberFormat="1">
      <alignment vertical="bottom"/>
    </xf>
    <xf borderId="0" fillId="3" fontId="12" numFmtId="0" xfId="0" applyAlignment="1" applyFont="1">
      <alignment horizontal="center" shrinkToFit="0" vertical="bottom" wrapText="0"/>
    </xf>
    <xf borderId="0" fillId="3" fontId="1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8.0"/>
    <col customWidth="1" min="3" max="3" width="11.5"/>
    <col customWidth="1" min="4" max="4" width="12.63"/>
    <col customWidth="1" min="5" max="5" width="13.5"/>
    <col customWidth="1" min="6" max="6" width="7.88"/>
    <col customWidth="1" min="7" max="7" width="13.88"/>
    <col customWidth="1" min="8" max="8" width="12.13"/>
    <col customWidth="1" min="9" max="9" width="11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44927.0</v>
      </c>
      <c r="E1" s="5" t="s">
        <v>3</v>
      </c>
      <c r="F1" s="6" t="s">
        <v>4</v>
      </c>
      <c r="G1" s="7" t="s">
        <v>5</v>
      </c>
      <c r="H1" s="7"/>
      <c r="I1" s="7" t="s">
        <v>5</v>
      </c>
    </row>
    <row r="2" ht="12.75" customHeight="1">
      <c r="A2" s="8" t="s">
        <v>6</v>
      </c>
      <c r="B2" s="9">
        <v>45465.0</v>
      </c>
      <c r="C2" s="10" t="s">
        <v>7</v>
      </c>
      <c r="D2" s="11">
        <v>45473.0</v>
      </c>
      <c r="E2" s="12" t="s">
        <v>8</v>
      </c>
      <c r="F2" s="13" t="s">
        <v>9</v>
      </c>
      <c r="G2" s="14"/>
      <c r="H2" s="15" t="s">
        <v>5</v>
      </c>
      <c r="I2" s="14"/>
    </row>
    <row r="3" ht="12.75" customHeight="1">
      <c r="A3" s="16"/>
      <c r="B3" s="16"/>
      <c r="C3" s="16"/>
      <c r="D3" s="17" t="s">
        <v>5</v>
      </c>
      <c r="E3" s="16"/>
      <c r="F3" s="17" t="s">
        <v>10</v>
      </c>
      <c r="G3" s="18"/>
      <c r="H3" s="19" t="s">
        <v>5</v>
      </c>
      <c r="I3" s="18"/>
    </row>
    <row r="4" ht="13.5" customHeight="1">
      <c r="A4" s="20" t="s">
        <v>11</v>
      </c>
      <c r="B4" s="21" t="s">
        <v>12</v>
      </c>
      <c r="C4" s="21">
        <v>181.0</v>
      </c>
      <c r="D4" s="22"/>
      <c r="E4" s="21">
        <v>182.0</v>
      </c>
      <c r="F4" s="22"/>
      <c r="G4" s="22"/>
      <c r="H4" s="21">
        <v>182.0</v>
      </c>
      <c r="I4" s="22"/>
    </row>
    <row r="5" ht="25.5" customHeight="1">
      <c r="A5" s="23" t="s">
        <v>13</v>
      </c>
      <c r="B5" s="23" t="s">
        <v>14</v>
      </c>
      <c r="C5" s="24" t="s">
        <v>15</v>
      </c>
      <c r="D5" s="23" t="s">
        <v>16</v>
      </c>
      <c r="E5" s="23" t="s">
        <v>17</v>
      </c>
      <c r="F5" s="23" t="s">
        <v>18</v>
      </c>
      <c r="G5" s="23" t="s">
        <v>19</v>
      </c>
      <c r="H5" s="23" t="s">
        <v>20</v>
      </c>
      <c r="I5" s="23" t="s">
        <v>21</v>
      </c>
    </row>
    <row r="6" ht="12.75" customHeight="1">
      <c r="A6" s="25" t="s">
        <v>22</v>
      </c>
      <c r="B6" s="26">
        <f>sum(B7:B35)</f>
        <v>56201592</v>
      </c>
      <c r="C6" s="26">
        <f t="shared" ref="C6:C35" si="1">B6/C$4</f>
        <v>310506.0331</v>
      </c>
      <c r="D6" s="26">
        <f>sum(D7:D35)</f>
        <v>61186655.1</v>
      </c>
      <c r="E6" s="26">
        <f t="shared" ref="E6:E35" si="2">D6/E$4</f>
        <v>336190.4126</v>
      </c>
      <c r="F6" s="27">
        <f t="shared" ref="F6:F35" si="3">E6/C6-1</f>
        <v>0.0827178114</v>
      </c>
      <c r="G6" s="26">
        <f>sum(G7:G35)</f>
        <v>59375736.76</v>
      </c>
      <c r="H6" s="26">
        <f t="shared" ref="H6:H35" si="4">G6/H$4</f>
        <v>326240.3119</v>
      </c>
      <c r="I6" s="27">
        <f t="shared" ref="I6:I35" si="5">D6/G6-1</f>
        <v>0.03049929885</v>
      </c>
    </row>
    <row r="7" ht="12.75" customHeight="1">
      <c r="A7" s="25" t="s">
        <v>23</v>
      </c>
      <c r="B7" s="28">
        <v>1754253.35</v>
      </c>
      <c r="C7" s="26">
        <f t="shared" si="1"/>
        <v>9692.007459</v>
      </c>
      <c r="D7" s="28">
        <v>1866561.95</v>
      </c>
      <c r="E7" s="26">
        <f t="shared" si="2"/>
        <v>10255.83489</v>
      </c>
      <c r="F7" s="27">
        <f t="shared" si="3"/>
        <v>0.05817447355</v>
      </c>
      <c r="G7" s="28">
        <v>1598019.24</v>
      </c>
      <c r="H7" s="26">
        <f t="shared" si="4"/>
        <v>8780.325495</v>
      </c>
      <c r="I7" s="27">
        <f t="shared" si="5"/>
        <v>0.168047232</v>
      </c>
    </row>
    <row r="8" ht="12.75" customHeight="1">
      <c r="A8" s="25" t="s">
        <v>24</v>
      </c>
      <c r="B8" s="28">
        <v>1167986.61</v>
      </c>
      <c r="C8" s="26">
        <f t="shared" si="1"/>
        <v>6452.964696</v>
      </c>
      <c r="D8" s="28">
        <v>1210710.75</v>
      </c>
      <c r="E8" s="26">
        <f t="shared" si="2"/>
        <v>6652.256868</v>
      </c>
      <c r="F8" s="27">
        <f t="shared" si="3"/>
        <v>0.03088381564</v>
      </c>
      <c r="G8" s="28">
        <v>1222167.79</v>
      </c>
      <c r="H8" s="26">
        <f t="shared" si="4"/>
        <v>6715.207637</v>
      </c>
      <c r="I8" s="27">
        <f t="shared" si="5"/>
        <v>-0.00937435931</v>
      </c>
    </row>
    <row r="9" ht="12.75" customHeight="1">
      <c r="A9" s="25" t="s">
        <v>25</v>
      </c>
      <c r="B9" s="28">
        <v>2072209.31</v>
      </c>
      <c r="C9" s="26">
        <f t="shared" si="1"/>
        <v>11448.67022</v>
      </c>
      <c r="D9" s="28">
        <v>2359406.51</v>
      </c>
      <c r="E9" s="26">
        <f t="shared" si="2"/>
        <v>12963.77203</v>
      </c>
      <c r="F9" s="27">
        <f t="shared" si="3"/>
        <v>0.1323386719</v>
      </c>
      <c r="G9" s="28">
        <v>1830680.66</v>
      </c>
      <c r="H9" s="26">
        <f t="shared" si="4"/>
        <v>10058.68495</v>
      </c>
      <c r="I9" s="27">
        <f t="shared" si="5"/>
        <v>0.2888138066</v>
      </c>
    </row>
    <row r="10" ht="12.75" customHeight="1">
      <c r="A10" s="25" t="s">
        <v>26</v>
      </c>
      <c r="B10" s="28">
        <v>1126393.11</v>
      </c>
      <c r="C10" s="26">
        <f t="shared" si="1"/>
        <v>6223.166354</v>
      </c>
      <c r="D10" s="28">
        <v>1316198.69</v>
      </c>
      <c r="E10" s="26">
        <f t="shared" si="2"/>
        <v>7231.860934</v>
      </c>
      <c r="F10" s="27">
        <f t="shared" si="3"/>
        <v>0.1620870347</v>
      </c>
      <c r="G10" s="28">
        <v>989308.32</v>
      </c>
      <c r="H10" s="26">
        <f t="shared" si="4"/>
        <v>5435.76</v>
      </c>
      <c r="I10" s="27">
        <f t="shared" si="5"/>
        <v>0.3304231486</v>
      </c>
    </row>
    <row r="11" ht="12.75" customHeight="1">
      <c r="A11" s="25" t="s">
        <v>27</v>
      </c>
      <c r="B11" s="28">
        <v>1078465.03</v>
      </c>
      <c r="C11" s="26">
        <f t="shared" si="1"/>
        <v>5958.370331</v>
      </c>
      <c r="D11" s="28">
        <v>818496.25</v>
      </c>
      <c r="E11" s="26">
        <f t="shared" si="2"/>
        <v>4497.232143</v>
      </c>
      <c r="F11" s="27">
        <f t="shared" si="3"/>
        <v>-0.245224467</v>
      </c>
      <c r="G11" s="28">
        <v>1166415.53</v>
      </c>
      <c r="H11" s="26">
        <f t="shared" si="4"/>
        <v>6408.876538</v>
      </c>
      <c r="I11" s="27">
        <f t="shared" si="5"/>
        <v>-0.2982807336</v>
      </c>
    </row>
    <row r="12" ht="12.75" customHeight="1">
      <c r="A12" s="25" t="s">
        <v>28</v>
      </c>
      <c r="B12" s="28">
        <v>865708.22</v>
      </c>
      <c r="C12" s="26">
        <f t="shared" si="1"/>
        <v>4782.918343</v>
      </c>
      <c r="D12" s="28">
        <v>1100190.51</v>
      </c>
      <c r="E12" s="26">
        <f t="shared" si="2"/>
        <v>6045.002802</v>
      </c>
      <c r="F12" s="27">
        <f t="shared" si="3"/>
        <v>0.2638733027</v>
      </c>
      <c r="G12" s="28">
        <v>1086033.53</v>
      </c>
      <c r="H12" s="26">
        <f t="shared" si="4"/>
        <v>5967.217198</v>
      </c>
      <c r="I12" s="27">
        <f t="shared" si="5"/>
        <v>0.01303549072</v>
      </c>
    </row>
    <row r="13" ht="12.75" customHeight="1">
      <c r="A13" s="25" t="s">
        <v>29</v>
      </c>
      <c r="B13" s="28">
        <v>675482.66</v>
      </c>
      <c r="C13" s="26">
        <f t="shared" si="1"/>
        <v>3731.948398</v>
      </c>
      <c r="D13" s="28">
        <v>743626.29</v>
      </c>
      <c r="E13" s="26">
        <f t="shared" si="2"/>
        <v>4085.858736</v>
      </c>
      <c r="F13" s="27">
        <f t="shared" si="3"/>
        <v>0.09483259165</v>
      </c>
      <c r="G13" s="28">
        <v>826300.63</v>
      </c>
      <c r="H13" s="26">
        <f t="shared" si="4"/>
        <v>4540.113352</v>
      </c>
      <c r="I13" s="27">
        <f t="shared" si="5"/>
        <v>-0.1000535846</v>
      </c>
    </row>
    <row r="14" ht="12.75" customHeight="1">
      <c r="A14" s="25" t="s">
        <v>30</v>
      </c>
      <c r="B14" s="28">
        <v>194668.4</v>
      </c>
      <c r="C14" s="26">
        <f t="shared" si="1"/>
        <v>1075.516022</v>
      </c>
      <c r="D14" s="28">
        <v>250281.82</v>
      </c>
      <c r="E14" s="26">
        <f t="shared" si="2"/>
        <v>1375.174835</v>
      </c>
      <c r="F14" s="27">
        <f t="shared" si="3"/>
        <v>0.2786186416</v>
      </c>
      <c r="G14" s="28">
        <v>397974.73</v>
      </c>
      <c r="H14" s="26">
        <f t="shared" si="4"/>
        <v>2186.674341</v>
      </c>
      <c r="I14" s="27">
        <f t="shared" si="5"/>
        <v>-0.3711112763</v>
      </c>
    </row>
    <row r="15" ht="12.75" customHeight="1">
      <c r="A15" s="25" t="s">
        <v>31</v>
      </c>
      <c r="B15" s="28">
        <v>310041.01</v>
      </c>
      <c r="C15" s="26">
        <f t="shared" si="1"/>
        <v>1712.933757</v>
      </c>
      <c r="D15" s="28">
        <v>366905.16</v>
      </c>
      <c r="E15" s="26">
        <f t="shared" si="2"/>
        <v>2015.962418</v>
      </c>
      <c r="F15" s="27">
        <f t="shared" si="3"/>
        <v>0.1769062344</v>
      </c>
      <c r="G15" s="28">
        <v>548946.06</v>
      </c>
      <c r="H15" s="26">
        <f t="shared" si="4"/>
        <v>3016.187143</v>
      </c>
      <c r="I15" s="27">
        <f t="shared" si="5"/>
        <v>-0.3316189208</v>
      </c>
    </row>
    <row r="16" ht="12.75" customHeight="1">
      <c r="A16" s="25" t="s">
        <v>32</v>
      </c>
      <c r="B16" s="28">
        <v>9626330.84</v>
      </c>
      <c r="C16" s="26">
        <f t="shared" si="1"/>
        <v>53184.14829</v>
      </c>
      <c r="D16" s="28">
        <v>1.059243331E7</v>
      </c>
      <c r="E16" s="26">
        <f t="shared" si="2"/>
        <v>58200.18302</v>
      </c>
      <c r="F16" s="27">
        <f t="shared" si="3"/>
        <v>0.09431446956</v>
      </c>
      <c r="G16" s="28">
        <v>1.025442888E7</v>
      </c>
      <c r="H16" s="26">
        <f t="shared" si="4"/>
        <v>56343.01582</v>
      </c>
      <c r="I16" s="27">
        <f t="shared" si="5"/>
        <v>0.03296179962</v>
      </c>
    </row>
    <row r="17" ht="12.75" customHeight="1">
      <c r="A17" s="25" t="s">
        <v>33</v>
      </c>
      <c r="B17" s="28">
        <v>6412530.06</v>
      </c>
      <c r="C17" s="26">
        <f t="shared" si="1"/>
        <v>35428.34287</v>
      </c>
      <c r="D17" s="28">
        <v>6827522.53</v>
      </c>
      <c r="E17" s="26">
        <f t="shared" si="2"/>
        <v>37513.86005</v>
      </c>
      <c r="F17" s="27">
        <f t="shared" si="3"/>
        <v>0.05886578408</v>
      </c>
      <c r="G17" s="28">
        <v>7405987.02</v>
      </c>
      <c r="H17" s="26">
        <f t="shared" si="4"/>
        <v>40692.23637</v>
      </c>
      <c r="I17" s="27">
        <f t="shared" si="5"/>
        <v>-0.07810768348</v>
      </c>
    </row>
    <row r="18" ht="12.75" customHeight="1">
      <c r="A18" s="25" t="s">
        <v>34</v>
      </c>
      <c r="B18" s="28">
        <v>3346338.7</v>
      </c>
      <c r="C18" s="26">
        <f t="shared" si="1"/>
        <v>18488.05912</v>
      </c>
      <c r="D18" s="28">
        <v>3240424.93</v>
      </c>
      <c r="E18" s="26">
        <f t="shared" si="2"/>
        <v>17804.53258</v>
      </c>
      <c r="F18" s="27">
        <f t="shared" si="3"/>
        <v>-0.0369712434</v>
      </c>
      <c r="G18" s="28">
        <v>3103894.62</v>
      </c>
      <c r="H18" s="26">
        <f t="shared" si="4"/>
        <v>17054.36604</v>
      </c>
      <c r="I18" s="27">
        <f t="shared" si="5"/>
        <v>0.04398677362</v>
      </c>
    </row>
    <row r="19" ht="12.75" customHeight="1">
      <c r="A19" s="25" t="s">
        <v>35</v>
      </c>
      <c r="B19" s="28">
        <v>1673079.36</v>
      </c>
      <c r="C19" s="26">
        <f t="shared" si="1"/>
        <v>9243.532376</v>
      </c>
      <c r="D19" s="28">
        <v>1846644.36</v>
      </c>
      <c r="E19" s="26">
        <f t="shared" si="2"/>
        <v>10146.39758</v>
      </c>
      <c r="F19" s="27">
        <f t="shared" si="3"/>
        <v>0.09767534423</v>
      </c>
      <c r="G19" s="28">
        <v>1428790.65</v>
      </c>
      <c r="H19" s="26">
        <f t="shared" si="4"/>
        <v>7850.498077</v>
      </c>
      <c r="I19" s="27">
        <f t="shared" si="5"/>
        <v>0.2924527187</v>
      </c>
    </row>
    <row r="20" ht="12.75" customHeight="1">
      <c r="A20" s="25" t="s">
        <v>36</v>
      </c>
      <c r="B20" s="28">
        <v>2263992.17</v>
      </c>
      <c r="C20" s="26">
        <f t="shared" si="1"/>
        <v>12508.24403</v>
      </c>
      <c r="D20" s="28">
        <v>2393639.31</v>
      </c>
      <c r="E20" s="26">
        <f t="shared" si="2"/>
        <v>13151.86434</v>
      </c>
      <c r="F20" s="27">
        <f t="shared" si="3"/>
        <v>0.05145568841</v>
      </c>
      <c r="G20" s="28">
        <v>2302245.95</v>
      </c>
      <c r="H20" s="26">
        <f t="shared" si="4"/>
        <v>12649.70302</v>
      </c>
      <c r="I20" s="27">
        <f t="shared" si="5"/>
        <v>0.03969747889</v>
      </c>
    </row>
    <row r="21" ht="12.75" customHeight="1">
      <c r="A21" s="25" t="s">
        <v>37</v>
      </c>
      <c r="B21" s="28">
        <v>4717154.72</v>
      </c>
      <c r="C21" s="26">
        <f t="shared" si="1"/>
        <v>26061.62829</v>
      </c>
      <c r="D21" s="28">
        <v>5233288.38</v>
      </c>
      <c r="E21" s="26">
        <f t="shared" si="2"/>
        <v>28754.33176</v>
      </c>
      <c r="F21" s="27">
        <f t="shared" si="3"/>
        <v>0.1033206153</v>
      </c>
      <c r="G21" s="28">
        <v>5083529.16</v>
      </c>
      <c r="H21" s="26">
        <f t="shared" si="4"/>
        <v>27931.4789</v>
      </c>
      <c r="I21" s="27">
        <f t="shared" si="5"/>
        <v>0.02945969528</v>
      </c>
    </row>
    <row r="22" ht="12.75" customHeight="1">
      <c r="A22" s="25" t="s">
        <v>38</v>
      </c>
      <c r="B22" s="28">
        <v>205780.44</v>
      </c>
      <c r="C22" s="26">
        <f t="shared" si="1"/>
        <v>1136.908508</v>
      </c>
      <c r="D22" s="28">
        <v>257762.74</v>
      </c>
      <c r="E22" s="26">
        <f t="shared" si="2"/>
        <v>1416.278791</v>
      </c>
      <c r="F22" s="27">
        <f t="shared" si="3"/>
        <v>0.2457280255</v>
      </c>
      <c r="G22" s="28">
        <v>251761.58</v>
      </c>
      <c r="H22" s="26">
        <f t="shared" si="4"/>
        <v>1383.305385</v>
      </c>
      <c r="I22" s="27">
        <f t="shared" si="5"/>
        <v>0.02383667913</v>
      </c>
    </row>
    <row r="23" ht="12.75" customHeight="1">
      <c r="A23" s="25" t="s">
        <v>39</v>
      </c>
      <c r="B23" s="28">
        <v>181095.75</v>
      </c>
      <c r="C23" s="26">
        <f t="shared" si="1"/>
        <v>1000.529006</v>
      </c>
      <c r="D23" s="28">
        <v>206473.01</v>
      </c>
      <c r="E23" s="26">
        <f t="shared" si="2"/>
        <v>1134.467088</v>
      </c>
      <c r="F23" s="27">
        <f t="shared" si="3"/>
        <v>0.1338672659</v>
      </c>
      <c r="G23" s="28">
        <v>194940.94</v>
      </c>
      <c r="H23" s="26">
        <f t="shared" si="4"/>
        <v>1071.104066</v>
      </c>
      <c r="I23" s="27">
        <f t="shared" si="5"/>
        <v>0.05915673742</v>
      </c>
    </row>
    <row r="24" ht="12.75" customHeight="1">
      <c r="A24" s="25" t="s">
        <v>40</v>
      </c>
      <c r="B24" s="28">
        <v>451131.45</v>
      </c>
      <c r="C24" s="26">
        <f t="shared" si="1"/>
        <v>2492.43895</v>
      </c>
      <c r="D24" s="28">
        <v>541671.72</v>
      </c>
      <c r="E24" s="26">
        <f t="shared" si="2"/>
        <v>2976.218242</v>
      </c>
      <c r="F24" s="27">
        <f t="shared" si="3"/>
        <v>0.1940987527</v>
      </c>
      <c r="G24" s="28">
        <v>486486.49</v>
      </c>
      <c r="H24" s="26">
        <f t="shared" si="4"/>
        <v>2673.002692</v>
      </c>
      <c r="I24" s="27">
        <f t="shared" si="5"/>
        <v>0.1134363053</v>
      </c>
    </row>
    <row r="25" ht="12.75" customHeight="1">
      <c r="A25" s="25" t="s">
        <v>41</v>
      </c>
      <c r="B25" s="28">
        <v>1329182.95</v>
      </c>
      <c r="C25" s="26">
        <f t="shared" si="1"/>
        <v>7343.55221</v>
      </c>
      <c r="D25" s="28">
        <v>1436373.83</v>
      </c>
      <c r="E25" s="26">
        <f t="shared" si="2"/>
        <v>7892.163901</v>
      </c>
      <c r="F25" s="27">
        <f t="shared" si="3"/>
        <v>0.07470658279</v>
      </c>
      <c r="G25" s="28">
        <v>1545159.92</v>
      </c>
      <c r="H25" s="26">
        <f t="shared" si="4"/>
        <v>8489.88967</v>
      </c>
      <c r="I25" s="27">
        <f t="shared" si="5"/>
        <v>-0.07040442131</v>
      </c>
    </row>
    <row r="26" ht="12.75" customHeight="1">
      <c r="A26" s="25" t="s">
        <v>42</v>
      </c>
      <c r="B26" s="28">
        <v>1093207.05</v>
      </c>
      <c r="C26" s="26">
        <f t="shared" si="1"/>
        <v>6039.817956</v>
      </c>
      <c r="D26" s="28">
        <v>1171063.83</v>
      </c>
      <c r="E26" s="26">
        <f t="shared" si="2"/>
        <v>6434.416648</v>
      </c>
      <c r="F26" s="27">
        <f t="shared" si="3"/>
        <v>0.06533287848</v>
      </c>
      <c r="G26" s="28">
        <v>1160630.6</v>
      </c>
      <c r="H26" s="26">
        <f t="shared" si="4"/>
        <v>6377.091209</v>
      </c>
      <c r="I26" s="27">
        <f t="shared" si="5"/>
        <v>0.008989277036</v>
      </c>
    </row>
    <row r="27" ht="12.75" customHeight="1">
      <c r="A27" s="25" t="s">
        <v>43</v>
      </c>
      <c r="B27" s="28">
        <v>1583392.33</v>
      </c>
      <c r="C27" s="26">
        <f t="shared" si="1"/>
        <v>8748.023923</v>
      </c>
      <c r="D27" s="28">
        <v>1759993.82</v>
      </c>
      <c r="E27" s="26">
        <f t="shared" si="2"/>
        <v>9670.295714</v>
      </c>
      <c r="F27" s="27">
        <f t="shared" si="3"/>
        <v>0.1054262997</v>
      </c>
      <c r="G27" s="28">
        <v>2296360.49</v>
      </c>
      <c r="H27" s="26">
        <f t="shared" si="4"/>
        <v>12617.36533</v>
      </c>
      <c r="I27" s="27">
        <f t="shared" si="5"/>
        <v>-0.2335725041</v>
      </c>
    </row>
    <row r="28" ht="12.75" customHeight="1">
      <c r="A28" s="25" t="s">
        <v>44</v>
      </c>
      <c r="B28" s="28">
        <v>1964444.66</v>
      </c>
      <c r="C28" s="26">
        <f t="shared" si="1"/>
        <v>10853.28541</v>
      </c>
      <c r="D28" s="28">
        <v>2180124.2</v>
      </c>
      <c r="E28" s="26">
        <f t="shared" si="2"/>
        <v>11978.7044</v>
      </c>
      <c r="F28" s="27">
        <f t="shared" si="3"/>
        <v>0.1036938529</v>
      </c>
      <c r="G28" s="28">
        <v>1850692.23</v>
      </c>
      <c r="H28" s="26">
        <f t="shared" si="4"/>
        <v>10168.63863</v>
      </c>
      <c r="I28" s="27">
        <f t="shared" si="5"/>
        <v>0.1780047296</v>
      </c>
    </row>
    <row r="29" ht="12.75" customHeight="1">
      <c r="A29" s="25" t="s">
        <v>45</v>
      </c>
      <c r="B29" s="28">
        <v>2642879.09</v>
      </c>
      <c r="C29" s="26">
        <f t="shared" si="1"/>
        <v>14601.54193</v>
      </c>
      <c r="D29" s="28">
        <v>3062722.97</v>
      </c>
      <c r="E29" s="26">
        <f t="shared" si="2"/>
        <v>16828.14819</v>
      </c>
      <c r="F29" s="27">
        <f t="shared" si="3"/>
        <v>0.1524911727</v>
      </c>
      <c r="G29" s="28">
        <v>2600381.78</v>
      </c>
      <c r="H29" s="26">
        <f t="shared" si="4"/>
        <v>14287.81198</v>
      </c>
      <c r="I29" s="27">
        <f t="shared" si="5"/>
        <v>0.1777974271</v>
      </c>
    </row>
    <row r="30" ht="12.75" customHeight="1">
      <c r="A30" s="25" t="s">
        <v>46</v>
      </c>
      <c r="B30" s="28">
        <v>460761.29</v>
      </c>
      <c r="C30" s="26">
        <f t="shared" si="1"/>
        <v>2545.642486</v>
      </c>
      <c r="D30" s="28">
        <v>562861.25</v>
      </c>
      <c r="E30" s="26">
        <f t="shared" si="2"/>
        <v>3092.644231</v>
      </c>
      <c r="F30" s="27">
        <f t="shared" si="3"/>
        <v>0.2148776773</v>
      </c>
      <c r="G30" s="28">
        <v>465539.29</v>
      </c>
      <c r="H30" s="26">
        <f t="shared" si="4"/>
        <v>2557.908187</v>
      </c>
      <c r="I30" s="27">
        <f t="shared" si="5"/>
        <v>0.2090520867</v>
      </c>
    </row>
    <row r="31" ht="12.75" customHeight="1">
      <c r="A31" s="25" t="s">
        <v>47</v>
      </c>
      <c r="B31" s="28">
        <v>308036.6</v>
      </c>
      <c r="C31" s="26">
        <f t="shared" si="1"/>
        <v>1701.859669</v>
      </c>
      <c r="D31" s="28">
        <v>310528.87</v>
      </c>
      <c r="E31" s="26">
        <f t="shared" si="2"/>
        <v>1706.202582</v>
      </c>
      <c r="F31" s="27">
        <f t="shared" si="3"/>
        <v>0.002551863699</v>
      </c>
      <c r="G31" s="28">
        <v>275558.36</v>
      </c>
      <c r="H31" s="26">
        <f t="shared" si="4"/>
        <v>1514.056923</v>
      </c>
      <c r="I31" s="27">
        <f t="shared" si="5"/>
        <v>0.1269078173</v>
      </c>
    </row>
    <row r="32" ht="12.75" customHeight="1">
      <c r="A32" s="25" t="s">
        <v>48</v>
      </c>
      <c r="B32" s="28">
        <v>965494.63</v>
      </c>
      <c r="C32" s="26">
        <f t="shared" si="1"/>
        <v>5334.224475</v>
      </c>
      <c r="D32" s="28">
        <v>1023816.44</v>
      </c>
      <c r="E32" s="26">
        <f t="shared" si="2"/>
        <v>5625.365055</v>
      </c>
      <c r="F32" s="27">
        <f t="shared" si="3"/>
        <v>0.05457973903</v>
      </c>
      <c r="G32" s="28">
        <v>861234.45</v>
      </c>
      <c r="H32" s="26">
        <f t="shared" si="4"/>
        <v>4732.057418</v>
      </c>
      <c r="I32" s="27">
        <f t="shared" si="5"/>
        <v>0.1887778525</v>
      </c>
    </row>
    <row r="33" ht="12.75" customHeight="1">
      <c r="A33" s="25" t="s">
        <v>49</v>
      </c>
      <c r="B33" s="28">
        <v>5769625.5</v>
      </c>
      <c r="C33" s="26">
        <f t="shared" si="1"/>
        <v>31876.38398</v>
      </c>
      <c r="D33" s="28">
        <v>6289151.57</v>
      </c>
      <c r="E33" s="26">
        <f t="shared" si="2"/>
        <v>34555.77786</v>
      </c>
      <c r="F33" s="27">
        <f t="shared" si="3"/>
        <v>0.08405576621</v>
      </c>
      <c r="G33" s="28">
        <v>5755362.54</v>
      </c>
      <c r="H33" s="26">
        <f t="shared" si="4"/>
        <v>31622.8711</v>
      </c>
      <c r="I33" s="27">
        <f t="shared" si="5"/>
        <v>0.09274637806</v>
      </c>
    </row>
    <row r="34" ht="12.75" customHeight="1">
      <c r="A34" s="25" t="s">
        <v>50</v>
      </c>
      <c r="B34" s="28">
        <v>1246313.72</v>
      </c>
      <c r="C34" s="26">
        <f t="shared" si="1"/>
        <v>6885.71116</v>
      </c>
      <c r="D34" s="28">
        <v>1378062.31</v>
      </c>
      <c r="E34" s="26">
        <f t="shared" si="2"/>
        <v>7571.770934</v>
      </c>
      <c r="F34" s="27">
        <f t="shared" si="3"/>
        <v>0.09963528209</v>
      </c>
      <c r="G34" s="28">
        <v>1574228.56</v>
      </c>
      <c r="H34" s="26">
        <f t="shared" si="4"/>
        <v>8649.607473</v>
      </c>
      <c r="I34" s="27">
        <f t="shared" si="5"/>
        <v>-0.1246110349</v>
      </c>
    </row>
    <row r="35" ht="12.75" customHeight="1">
      <c r="A35" s="25" t="s">
        <v>51</v>
      </c>
      <c r="B35" s="28">
        <v>715612.99</v>
      </c>
      <c r="C35" s="26">
        <f t="shared" si="1"/>
        <v>3953.662928</v>
      </c>
      <c r="D35" s="28">
        <v>839717.79</v>
      </c>
      <c r="E35" s="26">
        <f t="shared" si="2"/>
        <v>4613.834011</v>
      </c>
      <c r="F35" s="27">
        <f t="shared" si="3"/>
        <v>0.1669770779</v>
      </c>
      <c r="G35" s="28">
        <v>812676.76</v>
      </c>
      <c r="H35" s="26">
        <f t="shared" si="4"/>
        <v>4465.256923</v>
      </c>
      <c r="I35" s="27">
        <f t="shared" si="5"/>
        <v>0.0332740289</v>
      </c>
    </row>
    <row r="36" ht="12.75" customHeight="1">
      <c r="A36" s="29"/>
      <c r="B36" s="29"/>
      <c r="C36" s="29"/>
      <c r="D36" s="29"/>
      <c r="E36" s="29"/>
      <c r="F36" s="29"/>
      <c r="G36" s="29"/>
      <c r="H36" s="29"/>
      <c r="I36" s="2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0.63"/>
    <col customWidth="1" min="2" max="2" width="15.88"/>
    <col customWidth="1" min="3" max="3" width="7.0"/>
    <col customWidth="1" min="4" max="4" width="46.38"/>
  </cols>
  <sheetData>
    <row r="1" ht="12.0" customHeight="1">
      <c r="A1" s="30" t="s">
        <v>52</v>
      </c>
      <c r="B1" s="31" t="s">
        <v>53</v>
      </c>
      <c r="C1" s="31" t="s">
        <v>54</v>
      </c>
      <c r="D1" s="30" t="s">
        <v>55</v>
      </c>
    </row>
    <row r="2" ht="12.75" customHeight="1">
      <c r="A2" s="32"/>
      <c r="B2" s="33"/>
      <c r="C2" s="34"/>
      <c r="D2" s="35"/>
    </row>
    <row r="3" ht="12.0" customHeight="1">
      <c r="A3" s="32"/>
      <c r="B3" s="33"/>
      <c r="C3" s="34"/>
      <c r="D3" s="35"/>
    </row>
    <row r="4" ht="12.0" customHeight="1">
      <c r="A4" s="32"/>
      <c r="B4" s="33"/>
      <c r="C4" s="34"/>
      <c r="D4" s="35"/>
    </row>
    <row r="5" ht="15.75" customHeight="1">
      <c r="A5" s="36"/>
      <c r="B5" s="37"/>
      <c r="C5" s="38"/>
      <c r="D5" s="39"/>
    </row>
  </sheetData>
  <drawing r:id="rId1"/>
</worksheet>
</file>