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<sst xmlns="http://schemas.openxmlformats.org/spreadsheetml/2006/main" count="407" uniqueCount="177">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</sst>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44664.0</v>
      </c>
      <c r="C2" s="9" t="s">
        <v>6</v>
      </c>
      <c r="D2" s="10">
        <v>44651.0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90.0</v>
      </c>
      <c r="C6" s="23">
        <v>1862850.0</v>
      </c>
      <c r="D6" s="23">
        <f t="shared" ref="D6:D13" si="1">C6/B6</f>
        <v>20698.33333</v>
      </c>
      <c r="E6" s="24"/>
      <c r="F6" s="18" t="s">
        <v>9</v>
      </c>
    </row>
    <row r="7" ht="12.0" customHeight="1">
      <c r="A7" s="21" t="s">
        <v>18</v>
      </c>
      <c r="B7" s="25">
        <v>91.0</v>
      </c>
      <c r="C7" s="26">
        <v>1924419.0</v>
      </c>
      <c r="D7" s="26">
        <f t="shared" si="1"/>
        <v>21147.46154</v>
      </c>
      <c r="E7" s="27">
        <f t="shared" ref="E7:E13" si="2">D7/D6-1</f>
        <v>0.02169876182</v>
      </c>
      <c r="F7" s="18" t="s">
        <v>9</v>
      </c>
    </row>
    <row r="8" ht="12.0" customHeight="1">
      <c r="A8" s="21" t="s">
        <v>19</v>
      </c>
      <c r="B8" s="22">
        <v>90.0</v>
      </c>
      <c r="C8" s="26">
        <v>1984523.0</v>
      </c>
      <c r="D8" s="26">
        <f t="shared" si="1"/>
        <v>22050.25556</v>
      </c>
      <c r="E8" s="27">
        <f t="shared" si="2"/>
        <v>0.0426904201</v>
      </c>
      <c r="F8" s="18" t="s">
        <v>9</v>
      </c>
    </row>
    <row r="9" ht="12.0" customHeight="1">
      <c r="A9" s="21" t="s">
        <v>20</v>
      </c>
      <c r="B9" s="22">
        <v>90.0</v>
      </c>
      <c r="C9" s="26">
        <v>2046520.0</v>
      </c>
      <c r="D9" s="26">
        <f t="shared" si="1"/>
        <v>22739.11111</v>
      </c>
      <c r="E9" s="27">
        <f t="shared" si="2"/>
        <v>0.0312402527</v>
      </c>
      <c r="F9" s="18" t="s">
        <v>9</v>
      </c>
    </row>
    <row r="10" ht="12.0" customHeight="1">
      <c r="A10" s="21" t="s">
        <v>21</v>
      </c>
      <c r="B10" s="22">
        <v>90.0</v>
      </c>
      <c r="C10" s="26">
        <v>2111740.0</v>
      </c>
      <c r="D10" s="26">
        <f t="shared" si="1"/>
        <v>23463.77778</v>
      </c>
      <c r="E10" s="27">
        <f t="shared" si="2"/>
        <v>0.03186873326</v>
      </c>
      <c r="F10" s="18" t="s">
        <v>9</v>
      </c>
    </row>
    <row r="11" ht="12.0" customHeight="1">
      <c r="A11" s="21" t="s">
        <v>22</v>
      </c>
      <c r="B11" s="25">
        <v>91.0</v>
      </c>
      <c r="C11" s="26">
        <v>1809753.0</v>
      </c>
      <c r="D11" s="26">
        <f t="shared" si="1"/>
        <v>19887.3956</v>
      </c>
      <c r="E11" s="27">
        <f t="shared" si="2"/>
        <v>-0.1524214134</v>
      </c>
      <c r="F11" s="18" t="s">
        <v>9</v>
      </c>
    </row>
    <row r="12" ht="12.0" customHeight="1">
      <c r="A12" s="21" t="s">
        <v>23</v>
      </c>
      <c r="B12" s="22">
        <v>90.0</v>
      </c>
      <c r="C12" s="26">
        <v>724111.0</v>
      </c>
      <c r="D12" s="26">
        <f t="shared" si="1"/>
        <v>8045.677778</v>
      </c>
      <c r="E12" s="27">
        <f t="shared" si="2"/>
        <v>-0.5954383401</v>
      </c>
      <c r="F12" s="18" t="s">
        <v>9</v>
      </c>
    </row>
    <row r="13" ht="12.0" customHeight="1">
      <c r="A13" s="21" t="s">
        <v>24</v>
      </c>
      <c r="B13" s="22">
        <v>90.0</v>
      </c>
      <c r="C13" s="26">
        <v>1522067.0</v>
      </c>
      <c r="D13" s="26">
        <f t="shared" si="1"/>
        <v>16911.85556</v>
      </c>
      <c r="E13" s="27">
        <f t="shared" si="2"/>
        <v>1.101980221</v>
      </c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44664</v>
      </c>
      <c r="C2" s="9" t="s">
        <v>6</v>
      </c>
      <c r="D2" s="10">
        <f>ERT_FLTS_YY!D2</f>
        <v>44651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91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3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3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3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3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3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5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5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  <row r="89" ht="12.0" customHeight="1">
      <c r="A89" s="43" t="s">
        <v>32</v>
      </c>
      <c r="B89" s="79">
        <v>2022.0</v>
      </c>
      <c r="C89" s="80" t="s">
        <v>129</v>
      </c>
      <c r="D89" s="46" t="s">
        <v>34</v>
      </c>
      <c r="E89" s="47">
        <v>31.0</v>
      </c>
      <c r="F89" s="71">
        <v>478094.0</v>
      </c>
      <c r="G89" s="49">
        <f t="shared" si="1"/>
        <v>15422.3871</v>
      </c>
      <c r="H89" s="72">
        <f>G89/G77-1</f>
        <v>0.9219627502</v>
      </c>
      <c r="I89" s="51">
        <v>1.0</v>
      </c>
    </row>
    <row r="90" ht="12.0" customHeight="1">
      <c r="A90" s="43" t="s">
        <v>32</v>
      </c>
      <c r="B90" s="81">
        <v>2022.0</v>
      </c>
      <c r="C90" s="82" t="s">
        <v>130</v>
      </c>
      <c r="D90" s="54" t="s">
        <v>36</v>
      </c>
      <c r="E90" s="55">
        <v>28.0</v>
      </c>
      <c r="F90" s="61">
        <v>463707.0</v>
      </c>
      <c r="G90" s="57">
        <f t="shared" si="1"/>
        <v>16560.96429</v>
      </c>
      <c r="H90" s="73">
        <f t="shared" ref="H90:H91" si="4">(sum(F$89:F90)/sum(E$89:E90))/((sum(F$77:F78)/sum(E$77:E78)))-1</f>
        <v>1.034443801</v>
      </c>
      <c r="I90" s="59">
        <v>1.0</v>
      </c>
    </row>
    <row r="91" ht="12.0" customHeight="1">
      <c r="A91" s="43" t="s">
        <v>32</v>
      </c>
      <c r="B91" s="81">
        <v>2022.0</v>
      </c>
      <c r="C91" s="82" t="s">
        <v>131</v>
      </c>
      <c r="D91" s="54" t="s">
        <v>38</v>
      </c>
      <c r="E91" s="60">
        <v>31.0</v>
      </c>
      <c r="F91" s="61">
        <v>580324.0</v>
      </c>
      <c r="G91" s="57">
        <f t="shared" si="1"/>
        <v>18720.12903</v>
      </c>
      <c r="H91" s="73">
        <f t="shared" si="4"/>
        <v>1.102060319</v>
      </c>
      <c r="I91" s="59">
        <v>1.0</v>
      </c>
    </row>
    <row r="92" ht="12.0" customHeight="1">
      <c r="A92" s="43" t="s">
        <v>32</v>
      </c>
      <c r="B92" s="81">
        <v>2022.0</v>
      </c>
      <c r="C92" s="82" t="s">
        <v>132</v>
      </c>
      <c r="D92" s="54" t="s">
        <v>40</v>
      </c>
      <c r="E92" s="60">
        <v>30.0</v>
      </c>
      <c r="F92" s="61"/>
      <c r="G92" s="57"/>
      <c r="H92" s="73"/>
      <c r="I92" s="59">
        <v>0.0</v>
      </c>
    </row>
    <row r="93" ht="12.0" customHeight="1">
      <c r="A93" s="43" t="s">
        <v>32</v>
      </c>
      <c r="B93" s="81">
        <v>2022.0</v>
      </c>
      <c r="C93" s="82" t="s">
        <v>133</v>
      </c>
      <c r="D93" s="54" t="s">
        <v>42</v>
      </c>
      <c r="E93" s="60">
        <v>31.0</v>
      </c>
      <c r="F93" s="61"/>
      <c r="G93" s="57"/>
      <c r="H93" s="73"/>
      <c r="I93" s="59">
        <v>0.0</v>
      </c>
    </row>
    <row r="94" ht="12.0" customHeight="1">
      <c r="A94" s="43" t="s">
        <v>32</v>
      </c>
      <c r="B94" s="81">
        <v>2022.0</v>
      </c>
      <c r="C94" s="82" t="s">
        <v>134</v>
      </c>
      <c r="D94" s="54" t="s">
        <v>44</v>
      </c>
      <c r="E94" s="60">
        <v>30.0</v>
      </c>
      <c r="F94" s="61"/>
      <c r="G94" s="57"/>
      <c r="H94" s="73"/>
      <c r="I94" s="59">
        <v>0.0</v>
      </c>
    </row>
    <row r="95" ht="12.0" customHeight="1">
      <c r="A95" s="43" t="s">
        <v>32</v>
      </c>
      <c r="B95" s="81">
        <v>2022.0</v>
      </c>
      <c r="C95" s="82" t="s">
        <v>135</v>
      </c>
      <c r="D95" s="54" t="s">
        <v>46</v>
      </c>
      <c r="E95" s="60">
        <v>31.0</v>
      </c>
      <c r="F95" s="61"/>
      <c r="G95" s="57"/>
      <c r="H95" s="73"/>
      <c r="I95" s="59">
        <v>0.0</v>
      </c>
    </row>
    <row r="96" ht="12.0" customHeight="1">
      <c r="A96" s="43" t="s">
        <v>32</v>
      </c>
      <c r="B96" s="81">
        <v>2022.0</v>
      </c>
      <c r="C96" s="82" t="s">
        <v>136</v>
      </c>
      <c r="D96" s="54" t="s">
        <v>48</v>
      </c>
      <c r="E96" s="60">
        <v>31.0</v>
      </c>
      <c r="F96" s="61"/>
      <c r="G96" s="57"/>
      <c r="H96" s="73"/>
      <c r="I96" s="59">
        <v>0.0</v>
      </c>
    </row>
    <row r="97" ht="12.0" customHeight="1">
      <c r="A97" s="43" t="s">
        <v>32</v>
      </c>
      <c r="B97" s="81">
        <v>2022.0</v>
      </c>
      <c r="C97" s="82" t="s">
        <v>137</v>
      </c>
      <c r="D97" s="54" t="s">
        <v>50</v>
      </c>
      <c r="E97" s="60">
        <v>30.0</v>
      </c>
      <c r="F97" s="61"/>
      <c r="G97" s="57"/>
      <c r="H97" s="73"/>
      <c r="I97" s="59">
        <v>0.0</v>
      </c>
    </row>
    <row r="98" ht="12.0" customHeight="1">
      <c r="A98" s="43" t="s">
        <v>32</v>
      </c>
      <c r="B98" s="81">
        <v>2022.0</v>
      </c>
      <c r="C98" s="82" t="s">
        <v>138</v>
      </c>
      <c r="D98" s="54" t="s">
        <v>52</v>
      </c>
      <c r="E98" s="60">
        <v>31.0</v>
      </c>
      <c r="F98" s="61"/>
      <c r="G98" s="57"/>
      <c r="H98" s="73"/>
      <c r="I98" s="59">
        <v>0.0</v>
      </c>
    </row>
    <row r="99" ht="12.0" customHeight="1">
      <c r="A99" s="43" t="s">
        <v>32</v>
      </c>
      <c r="B99" s="81">
        <v>2022.0</v>
      </c>
      <c r="C99" s="82" t="s">
        <v>139</v>
      </c>
      <c r="D99" s="54" t="s">
        <v>54</v>
      </c>
      <c r="E99" s="60">
        <v>30.0</v>
      </c>
      <c r="F99" s="61"/>
      <c r="G99" s="57"/>
      <c r="H99" s="73"/>
      <c r="I99" s="59">
        <v>0.0</v>
      </c>
    </row>
    <row r="100" ht="12.0" customHeight="1">
      <c r="A100" s="63" t="s">
        <v>32</v>
      </c>
      <c r="B100" s="15">
        <v>2022.0</v>
      </c>
      <c r="C100" s="83" t="s">
        <v>140</v>
      </c>
      <c r="D100" s="65" t="s">
        <v>56</v>
      </c>
      <c r="E100" s="66">
        <v>31.0</v>
      </c>
      <c r="F100" s="67"/>
      <c r="G100" s="77"/>
      <c r="H100" s="78"/>
      <c r="I100" s="7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44664</v>
      </c>
      <c r="C2" s="9" t="s">
        <v>6</v>
      </c>
      <c r="D2" s="10">
        <f>ERT_FLTS_YY!D2</f>
        <v>44651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JAN-MAR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ht="25.5" customHeight="1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ht="12.75" customHeight="1">
      <c r="A6" s="91" t="s">
        <v>11</v>
      </c>
      <c r="B6" s="92">
        <v>724111.0</v>
      </c>
      <c r="C6" s="92">
        <v>1522067.0</v>
      </c>
      <c r="D6" s="92">
        <v>8046.0</v>
      </c>
      <c r="E6" s="92">
        <v>16912.0</v>
      </c>
      <c r="F6" s="93">
        <f t="shared" ref="F6:F34" si="1">E6/D6-1</f>
        <v>1.101913995</v>
      </c>
    </row>
    <row r="7" ht="12.75" customHeight="1">
      <c r="A7" s="91" t="s">
        <v>144</v>
      </c>
      <c r="B7" s="92">
        <v>77101.0</v>
      </c>
      <c r="C7" s="92">
        <v>201171.0</v>
      </c>
      <c r="D7" s="92">
        <v>857.0</v>
      </c>
      <c r="E7" s="92">
        <v>2235.0</v>
      </c>
      <c r="F7" s="93">
        <f t="shared" si="1"/>
        <v>1.607934656</v>
      </c>
    </row>
    <row r="8" ht="12.75" customHeight="1">
      <c r="A8" s="91" t="s">
        <v>145</v>
      </c>
      <c r="B8" s="92">
        <v>81220.0</v>
      </c>
      <c r="C8" s="92">
        <v>194661.0</v>
      </c>
      <c r="D8" s="92">
        <v>902.0</v>
      </c>
      <c r="E8" s="92">
        <v>2163.0</v>
      </c>
      <c r="F8" s="93">
        <f t="shared" si="1"/>
        <v>1.398004435</v>
      </c>
    </row>
    <row r="9" ht="12.75" customHeight="1">
      <c r="A9" s="91" t="s">
        <v>146</v>
      </c>
      <c r="B9" s="92">
        <v>70389.0</v>
      </c>
      <c r="C9" s="92">
        <v>126266.0</v>
      </c>
      <c r="D9" s="92">
        <v>782.0</v>
      </c>
      <c r="E9" s="92">
        <v>1403.0</v>
      </c>
      <c r="F9" s="93">
        <f t="shared" si="1"/>
        <v>0.7941176471</v>
      </c>
    </row>
    <row r="10" ht="12.75" customHeight="1">
      <c r="A10" s="91" t="s">
        <v>147</v>
      </c>
      <c r="B10" s="92">
        <v>41880.0</v>
      </c>
      <c r="C10" s="92">
        <v>98163.0</v>
      </c>
      <c r="D10" s="92">
        <v>465.0</v>
      </c>
      <c r="E10" s="92">
        <v>1091.0</v>
      </c>
      <c r="F10" s="93">
        <f t="shared" si="1"/>
        <v>1.346236559</v>
      </c>
    </row>
    <row r="11" ht="12.75" customHeight="1">
      <c r="A11" s="91" t="s">
        <v>148</v>
      </c>
      <c r="B11" s="92">
        <v>33284.0</v>
      </c>
      <c r="C11" s="92">
        <v>63334.0</v>
      </c>
      <c r="D11" s="92">
        <v>370.0</v>
      </c>
      <c r="E11" s="92">
        <v>704.0</v>
      </c>
      <c r="F11" s="93">
        <f t="shared" si="1"/>
        <v>0.9027027027</v>
      </c>
    </row>
    <row r="12" ht="12.75" customHeight="1">
      <c r="A12" s="91" t="s">
        <v>149</v>
      </c>
      <c r="B12" s="92">
        <v>49815.0</v>
      </c>
      <c r="C12" s="92">
        <v>103924.0</v>
      </c>
      <c r="D12" s="92">
        <v>554.0</v>
      </c>
      <c r="E12" s="92">
        <v>1155.0</v>
      </c>
      <c r="F12" s="93">
        <f t="shared" si="1"/>
        <v>1.084837545</v>
      </c>
    </row>
    <row r="13" ht="12.75" customHeight="1">
      <c r="A13" s="91" t="s">
        <v>150</v>
      </c>
      <c r="B13" s="92">
        <v>36263.0</v>
      </c>
      <c r="C13" s="92">
        <v>98804.0</v>
      </c>
      <c r="D13" s="92">
        <v>403.0</v>
      </c>
      <c r="E13" s="92">
        <v>1098.0</v>
      </c>
      <c r="F13" s="93">
        <f t="shared" si="1"/>
        <v>1.724565757</v>
      </c>
    </row>
    <row r="14" ht="12.75" customHeight="1">
      <c r="A14" s="91" t="s">
        <v>151</v>
      </c>
      <c r="B14" s="92">
        <v>17339.0</v>
      </c>
      <c r="C14" s="92">
        <v>31783.0</v>
      </c>
      <c r="D14" s="92">
        <v>193.0</v>
      </c>
      <c r="E14" s="92">
        <v>353.0</v>
      </c>
      <c r="F14" s="93">
        <f t="shared" si="1"/>
        <v>0.829015544</v>
      </c>
    </row>
    <row r="15" ht="12.75" customHeight="1">
      <c r="A15" s="94" t="s">
        <v>152</v>
      </c>
      <c r="B15" s="92">
        <v>20682.0</v>
      </c>
      <c r="C15" s="92">
        <v>43265.0</v>
      </c>
      <c r="D15" s="92">
        <v>230.0</v>
      </c>
      <c r="E15" s="92">
        <v>481.0</v>
      </c>
      <c r="F15" s="93">
        <f t="shared" si="1"/>
        <v>1.091304348</v>
      </c>
    </row>
    <row r="16" ht="12.75" customHeight="1">
      <c r="A16" s="91" t="s">
        <v>153</v>
      </c>
      <c r="B16" s="92">
        <v>209925.0</v>
      </c>
      <c r="C16" s="92">
        <v>527269.0</v>
      </c>
      <c r="D16" s="92">
        <v>2333.0</v>
      </c>
      <c r="E16" s="92">
        <v>5859.0</v>
      </c>
      <c r="F16" s="93">
        <f t="shared" si="1"/>
        <v>1.511358766</v>
      </c>
    </row>
    <row r="17" ht="12.75" customHeight="1">
      <c r="A17" s="91" t="s">
        <v>154</v>
      </c>
      <c r="B17" s="92">
        <v>218411.0</v>
      </c>
      <c r="C17" s="92">
        <v>494247.0</v>
      </c>
      <c r="D17" s="92">
        <v>2427.0</v>
      </c>
      <c r="E17" s="92">
        <v>5492.0</v>
      </c>
      <c r="F17" s="93">
        <f t="shared" si="1"/>
        <v>1.262875979</v>
      </c>
    </row>
    <row r="18" ht="12.75" customHeight="1">
      <c r="A18" s="91" t="s">
        <v>155</v>
      </c>
      <c r="B18" s="92">
        <v>53700.0</v>
      </c>
      <c r="C18" s="92">
        <v>111032.0</v>
      </c>
      <c r="D18" s="92">
        <v>597.0</v>
      </c>
      <c r="E18" s="92">
        <v>1234.0</v>
      </c>
      <c r="F18" s="93">
        <f t="shared" si="1"/>
        <v>1.067001675</v>
      </c>
    </row>
    <row r="19" ht="12.75" customHeight="1">
      <c r="A19" s="91" t="s">
        <v>156</v>
      </c>
      <c r="B19" s="92">
        <v>57442.0</v>
      </c>
      <c r="C19" s="92">
        <v>132610.0</v>
      </c>
      <c r="D19" s="92">
        <v>638.0</v>
      </c>
      <c r="E19" s="92">
        <v>1473.0</v>
      </c>
      <c r="F19" s="93">
        <f t="shared" si="1"/>
        <v>1.308777429</v>
      </c>
    </row>
    <row r="20" ht="12.75" customHeight="1">
      <c r="A20" s="91" t="s">
        <v>157</v>
      </c>
      <c r="B20" s="92">
        <v>37224.0</v>
      </c>
      <c r="C20" s="92">
        <v>89993.0</v>
      </c>
      <c r="D20" s="92">
        <v>414.0</v>
      </c>
      <c r="E20" s="92">
        <v>1000.0</v>
      </c>
      <c r="F20" s="93">
        <f t="shared" si="1"/>
        <v>1.415458937</v>
      </c>
    </row>
    <row r="21" ht="12.75" customHeight="1">
      <c r="A21" s="91" t="s">
        <v>158</v>
      </c>
      <c r="B21" s="92">
        <v>106188.0</v>
      </c>
      <c r="C21" s="92">
        <v>284006.0</v>
      </c>
      <c r="D21" s="92">
        <v>1180.0</v>
      </c>
      <c r="E21" s="92">
        <v>3156.0</v>
      </c>
      <c r="F21" s="93">
        <f t="shared" si="1"/>
        <v>1.674576271</v>
      </c>
    </row>
    <row r="22" ht="12.75" customHeight="1">
      <c r="A22" s="91" t="s">
        <v>159</v>
      </c>
      <c r="B22" s="92">
        <v>21308.0</v>
      </c>
      <c r="C22" s="92">
        <v>45625.0</v>
      </c>
      <c r="D22" s="92">
        <v>237.0</v>
      </c>
      <c r="E22" s="92">
        <v>507.0</v>
      </c>
      <c r="F22" s="93">
        <f t="shared" si="1"/>
        <v>1.139240506</v>
      </c>
    </row>
    <row r="23" ht="12.75" customHeight="1">
      <c r="A23" s="91" t="s">
        <v>160</v>
      </c>
      <c r="B23" s="92">
        <v>25095.0</v>
      </c>
      <c r="C23" s="92">
        <v>44373.0</v>
      </c>
      <c r="D23" s="92">
        <v>279.0</v>
      </c>
      <c r="E23" s="92">
        <v>493.0</v>
      </c>
      <c r="F23" s="93">
        <f t="shared" si="1"/>
        <v>0.7670250896</v>
      </c>
    </row>
    <row r="24" ht="12.75" customHeight="1">
      <c r="A24" s="91" t="s">
        <v>161</v>
      </c>
      <c r="B24" s="92">
        <v>10592.0</v>
      </c>
      <c r="C24" s="92">
        <v>18213.0</v>
      </c>
      <c r="D24" s="92">
        <v>118.0</v>
      </c>
      <c r="E24" s="92">
        <v>202.0</v>
      </c>
      <c r="F24" s="93">
        <f t="shared" si="1"/>
        <v>0.7118644068</v>
      </c>
    </row>
    <row r="25" ht="12.75" customHeight="1">
      <c r="A25" s="91" t="s">
        <v>162</v>
      </c>
      <c r="B25" s="92">
        <v>87880.0</v>
      </c>
      <c r="C25" s="92">
        <v>206982.0</v>
      </c>
      <c r="D25" s="92">
        <v>976.0</v>
      </c>
      <c r="E25" s="92">
        <v>2300.0</v>
      </c>
      <c r="F25" s="93">
        <f t="shared" si="1"/>
        <v>1.356557377</v>
      </c>
    </row>
    <row r="26" ht="12.75" customHeight="1">
      <c r="A26" s="91" t="s">
        <v>163</v>
      </c>
      <c r="B26" s="92">
        <v>68127.0</v>
      </c>
      <c r="C26" s="92">
        <v>107501.0</v>
      </c>
      <c r="D26" s="92">
        <v>757.0</v>
      </c>
      <c r="E26" s="92">
        <v>1194.0</v>
      </c>
      <c r="F26" s="93">
        <f t="shared" si="1"/>
        <v>0.5772787318</v>
      </c>
    </row>
    <row r="27" ht="12.75" customHeight="1">
      <c r="A27" s="91" t="s">
        <v>164</v>
      </c>
      <c r="B27" s="92">
        <v>59444.0</v>
      </c>
      <c r="C27" s="92">
        <v>124076.0</v>
      </c>
      <c r="D27" s="92">
        <v>660.0</v>
      </c>
      <c r="E27" s="92">
        <v>1379.0</v>
      </c>
      <c r="F27" s="93">
        <f t="shared" si="1"/>
        <v>1.089393939</v>
      </c>
    </row>
    <row r="28" ht="12.75" customHeight="1">
      <c r="A28" s="91" t="s">
        <v>165</v>
      </c>
      <c r="B28" s="92">
        <v>43831.0</v>
      </c>
      <c r="C28" s="92">
        <v>142257.0</v>
      </c>
      <c r="D28" s="92">
        <v>487.0</v>
      </c>
      <c r="E28" s="92">
        <v>1581.0</v>
      </c>
      <c r="F28" s="93">
        <f t="shared" si="1"/>
        <v>2.246406571</v>
      </c>
    </row>
    <row r="29" ht="12.75" customHeight="1">
      <c r="A29" s="91" t="s">
        <v>166</v>
      </c>
      <c r="B29" s="92">
        <v>61906.0</v>
      </c>
      <c r="C29" s="92">
        <v>109002.0</v>
      </c>
      <c r="D29" s="92">
        <v>688.0</v>
      </c>
      <c r="E29" s="92">
        <v>1211.0</v>
      </c>
      <c r="F29" s="93">
        <f t="shared" si="1"/>
        <v>0.7601744186</v>
      </c>
    </row>
    <row r="30" ht="12.75" customHeight="1">
      <c r="A30" s="91" t="s">
        <v>167</v>
      </c>
      <c r="B30" s="92">
        <v>30745.0</v>
      </c>
      <c r="C30" s="92">
        <v>64537.0</v>
      </c>
      <c r="D30" s="92">
        <v>342.0</v>
      </c>
      <c r="E30" s="92">
        <v>717.0</v>
      </c>
      <c r="F30" s="93">
        <f t="shared" si="1"/>
        <v>1.096491228</v>
      </c>
    </row>
    <row r="31" ht="12.75" customHeight="1">
      <c r="A31" s="91" t="s">
        <v>168</v>
      </c>
      <c r="B31" s="92">
        <v>25229.0</v>
      </c>
      <c r="C31" s="92">
        <v>62843.0</v>
      </c>
      <c r="D31" s="92">
        <v>280.0</v>
      </c>
      <c r="E31" s="92">
        <v>698.0</v>
      </c>
      <c r="F31" s="93">
        <f t="shared" si="1"/>
        <v>1.492857143</v>
      </c>
    </row>
    <row r="32" ht="12.75" customHeight="1">
      <c r="A32" s="91" t="s">
        <v>169</v>
      </c>
      <c r="B32" s="92">
        <v>123378.0</v>
      </c>
      <c r="C32" s="92">
        <v>345312.0</v>
      </c>
      <c r="D32" s="92">
        <v>1371.0</v>
      </c>
      <c r="E32" s="92">
        <v>3837.0</v>
      </c>
      <c r="F32" s="93">
        <f t="shared" si="1"/>
        <v>1.79868709</v>
      </c>
    </row>
    <row r="33" ht="12.75" customHeight="1">
      <c r="A33" s="91" t="s">
        <v>170</v>
      </c>
      <c r="B33" s="92">
        <v>53188.0</v>
      </c>
      <c r="C33" s="92">
        <v>115565.0</v>
      </c>
      <c r="D33" s="92">
        <v>591.0</v>
      </c>
      <c r="E33" s="92">
        <v>1284.0</v>
      </c>
      <c r="F33" s="93">
        <f t="shared" si="1"/>
        <v>1.172588832</v>
      </c>
    </row>
    <row r="34" ht="12.75" customHeight="1">
      <c r="A34" s="91" t="s">
        <v>171</v>
      </c>
      <c r="B34" s="92">
        <v>68362.0</v>
      </c>
      <c r="C34" s="92">
        <v>188216.0</v>
      </c>
      <c r="D34" s="92">
        <v>760.0</v>
      </c>
      <c r="E34" s="92">
        <v>2091.0</v>
      </c>
      <c r="F34" s="93">
        <f t="shared" si="1"/>
        <v>1.751315789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5" t="s">
        <v>172</v>
      </c>
      <c r="B1" s="95" t="s">
        <v>27</v>
      </c>
      <c r="C1" s="95" t="s">
        <v>173</v>
      </c>
      <c r="D1" s="95" t="s">
        <v>174</v>
      </c>
    </row>
    <row r="2" ht="12.0" customHeight="1">
      <c r="A2" s="96">
        <v>44351.0</v>
      </c>
      <c r="B2" s="97" t="s">
        <v>175</v>
      </c>
      <c r="C2" s="98"/>
      <c r="D2" s="97" t="s">
        <v>176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