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<sst xmlns="http://schemas.openxmlformats.org/spreadsheetml/2006/main" count="66" uniqueCount="66">
  <si>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</si>
  <si>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</si>
  <si>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</si>
  <si>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</si>
  <si>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</si>
  <si>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</si>
  <si>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</si>
  <si>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</si>
  <si>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</si>
  <si>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</si>
  <si>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Period: JAN-DEC</t>
  </si>
  <si>
    <t>SOURCE: CRCO</t>
  </si>
  <si>
    <t>En-route service units</t>
  </si>
  <si>
    <t>Actual [2015]</t>
  </si>
  <si>
    <t>Daily ER SU [2015]</t>
  </si>
  <si>
    <t>Actual [2016]</t>
  </si>
  <si>
    <t>Daily ER SU [actual, 2016]</t>
  </si>
  <si>
    <t>16/15 (%)</t>
  </si>
  <si>
    <t>Det. [2016]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</si>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</sst>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EFEFEF"/>
      <name val="Arial"/>
    </font>
    <font>
      <sz val="10.0"/>
      <color rgb="FF000000"/>
      <name val="Calibri"/>
    </font>
    <font>
      <sz val="9.0"/>
      <color rgb="FF000000"/>
      <name val="Calibri"/>
    </font>
    <font>
      <sz val="9.0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shrinkToFit="0" vertical="bottom" wrapText="0"/>
    </xf>
    <xf borderId="0" fillId="3" fontId="5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6" numFmtId="164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wrapText="0"/>
    </xf>
    <xf borderId="4" fillId="2" fontId="3" numFmtId="0" xfId="0" applyAlignment="1" applyBorder="1" applyFont="1">
      <alignment horizontal="left" shrinkToFit="0" wrapText="0"/>
    </xf>
    <xf borderId="4" fillId="3" fontId="7" numFmtId="165" xfId="0" applyAlignment="1" applyBorder="1" applyFont="1" applyNumberFormat="1">
      <alignment shrinkToFit="0" vertical="bottom" wrapText="0"/>
    </xf>
    <xf borderId="0" fillId="3" fontId="8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0" fillId="3" fontId="10" numFmtId="9" xfId="0" applyAlignment="1" applyFont="1" applyNumberFormat="1">
      <alignment shrinkToFit="0" wrapText="1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0" fillId="3" fontId="10" numFmtId="9" xfId="0" applyAlignment="1" applyFont="1" applyNumberFormat="1">
      <alignment readingOrder="0" shrinkToFit="0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0" numFmtId="166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9.13"/>
    <col customWidth="1" min="4" max="4" width="10.0"/>
    <col customWidth="1" min="5" max="5" width="10.75"/>
    <col customWidth="1" min="6" max="6" width="7.88"/>
    <col customWidth="1" min="7" max="7" width="13.88"/>
    <col customWidth="1" min="8" max="8" width="12.13"/>
    <col customWidth="1" min="9" max="9" width="11.25"/>
    <col customWidth="1" min="10" max="10" width="11.88"/>
    <col customWidth="1" min="11" max="11" width="9.5"/>
    <col customWidth="1" min="12" max="12" width="10.13"/>
    <col customWidth="1" min="13" max="13" width="12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</row>
    <row r="2" ht="12.75" customHeight="1">
      <c r="A2" s="8" t="s">
        <v>5</v>
      </c>
      <c r="B2" s="9">
        <v>42828.0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  <c r="J2" s="14"/>
      <c r="K2" s="14"/>
      <c r="L2" s="14"/>
      <c r="M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6"/>
      <c r="L3" s="16"/>
      <c r="M3" s="16"/>
    </row>
    <row r="4" ht="13.5" customHeight="1">
      <c r="A4" s="17" t="s">
        <v>10</v>
      </c>
      <c r="B4" s="18" t="s">
        <v>11</v>
      </c>
      <c r="C4" s="18">
        <v>365.0</v>
      </c>
      <c r="D4" s="19"/>
      <c r="E4" s="18">
        <v>366.0</v>
      </c>
      <c r="F4" s="19"/>
      <c r="G4" s="19"/>
      <c r="H4" s="18">
        <v>366.0</v>
      </c>
      <c r="I4" s="19"/>
      <c r="J4" s="20"/>
      <c r="K4" s="20"/>
      <c r="L4" s="20"/>
      <c r="M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  <c r="J5" s="23" t="s">
        <v>21</v>
      </c>
      <c r="K5" s="23" t="s">
        <v>22</v>
      </c>
      <c r="L5" s="23" t="s">
        <v>23</v>
      </c>
      <c r="M5" s="23" t="s">
        <v>24</v>
      </c>
    </row>
    <row r="6" ht="12.75" customHeight="1">
      <c r="A6" s="24" t="s">
        <v>25</v>
      </c>
      <c r="B6" s="25">
        <f>sum(B7:B36)</f>
        <v>114994014</v>
      </c>
      <c r="C6" s="25">
        <f t="shared" ref="C6:C36" si="1">B6/C$4</f>
        <v>315052.0932</v>
      </c>
      <c r="D6" s="25">
        <f>sum(D7:D36)</f>
        <v>120134819</v>
      </c>
      <c r="E6" s="25">
        <f t="shared" ref="E6:E36" si="2">D6/E$4</f>
        <v>328237.2104</v>
      </c>
      <c r="F6" s="26">
        <f t="shared" ref="F6:F36" si="3">E6/C6-1</f>
        <v>0.04185059398</v>
      </c>
      <c r="G6" s="25">
        <f>sum(G7:G36)</f>
        <v>115027117</v>
      </c>
      <c r="H6" s="25">
        <f t="shared" ref="H6:H36" si="4">G6/H$4</f>
        <v>314281.7404</v>
      </c>
      <c r="I6" s="26">
        <f t="shared" ref="I6:I36" si="5">D6/G6-1</f>
        <v>0.04440432946</v>
      </c>
      <c r="J6" s="23">
        <v>0.02</v>
      </c>
      <c r="K6" s="23">
        <v>0.1</v>
      </c>
      <c r="L6" s="23">
        <v>-0.02</v>
      </c>
      <c r="M6" s="23">
        <v>-0.1</v>
      </c>
    </row>
    <row r="7" ht="12.75" customHeight="1">
      <c r="A7" s="24" t="s">
        <v>26</v>
      </c>
      <c r="B7" s="27">
        <v>2739285.0</v>
      </c>
      <c r="C7" s="25">
        <f t="shared" si="1"/>
        <v>7504.890411</v>
      </c>
      <c r="D7" s="27">
        <v>2749863.0</v>
      </c>
      <c r="E7" s="25">
        <f t="shared" si="2"/>
        <v>7513.286885</v>
      </c>
      <c r="F7" s="26">
        <f t="shared" si="3"/>
        <v>0.001118800386</v>
      </c>
      <c r="G7" s="27">
        <v>2777000.0</v>
      </c>
      <c r="H7" s="25">
        <f t="shared" si="4"/>
        <v>7587.431694</v>
      </c>
      <c r="I7" s="26">
        <f t="shared" si="5"/>
        <v>-0.009772056176</v>
      </c>
      <c r="J7" s="23">
        <v>0.02</v>
      </c>
      <c r="K7" s="23">
        <v>0.1</v>
      </c>
      <c r="L7" s="23">
        <v>-0.02</v>
      </c>
      <c r="M7" s="23">
        <v>-0.1</v>
      </c>
    </row>
    <row r="8" ht="12.75" customHeight="1">
      <c r="A8" s="24" t="s">
        <v>27</v>
      </c>
      <c r="B8" s="27">
        <v>2454178.0</v>
      </c>
      <c r="C8" s="25">
        <f t="shared" si="1"/>
        <v>6723.775342</v>
      </c>
      <c r="D8" s="27">
        <v>2499996.0</v>
      </c>
      <c r="E8" s="25">
        <f t="shared" si="2"/>
        <v>6830.590164</v>
      </c>
      <c r="F8" s="26">
        <f t="shared" si="3"/>
        <v>0.01588613778</v>
      </c>
      <c r="G8" s="27">
        <v>2510000.0</v>
      </c>
      <c r="H8" s="25">
        <f t="shared" si="4"/>
        <v>6857.923497</v>
      </c>
      <c r="I8" s="26">
        <f t="shared" si="5"/>
        <v>-0.003985657371</v>
      </c>
      <c r="J8" s="23">
        <v>0.02</v>
      </c>
      <c r="K8" s="23">
        <v>0.1</v>
      </c>
      <c r="L8" s="23">
        <v>-0.02</v>
      </c>
      <c r="M8" s="23">
        <v>-0.1</v>
      </c>
    </row>
    <row r="9" ht="12.75" customHeight="1">
      <c r="A9" s="24" t="s">
        <v>28</v>
      </c>
      <c r="B9" s="27">
        <v>3222750.0</v>
      </c>
      <c r="C9" s="25">
        <f t="shared" si="1"/>
        <v>8829.452055</v>
      </c>
      <c r="D9" s="27">
        <v>3412754.0</v>
      </c>
      <c r="E9" s="25">
        <f t="shared" si="2"/>
        <v>9324.464481</v>
      </c>
      <c r="F9" s="26">
        <f t="shared" si="3"/>
        <v>0.05606377644</v>
      </c>
      <c r="G9" s="27">
        <v>2667000.0</v>
      </c>
      <c r="H9" s="25">
        <f t="shared" si="4"/>
        <v>7286.885246</v>
      </c>
      <c r="I9" s="26">
        <f t="shared" si="5"/>
        <v>0.2796227972</v>
      </c>
      <c r="J9" s="23">
        <v>0.02</v>
      </c>
      <c r="K9" s="23">
        <v>0.1</v>
      </c>
      <c r="L9" s="23">
        <v>-0.02</v>
      </c>
      <c r="M9" s="23">
        <v>-0.1</v>
      </c>
    </row>
    <row r="10" ht="12.75" customHeight="1">
      <c r="A10" s="24" t="s">
        <v>29</v>
      </c>
      <c r="B10" s="27">
        <v>1790210.0</v>
      </c>
      <c r="C10" s="25">
        <f t="shared" si="1"/>
        <v>4904.684932</v>
      </c>
      <c r="D10" s="27">
        <v>1787992.0</v>
      </c>
      <c r="E10" s="25">
        <f t="shared" si="2"/>
        <v>4885.224044</v>
      </c>
      <c r="F10" s="26">
        <f t="shared" si="3"/>
        <v>-0.003967816091</v>
      </c>
      <c r="G10" s="27">
        <v>1783000.0</v>
      </c>
      <c r="H10" s="25">
        <f t="shared" si="4"/>
        <v>4871.584699</v>
      </c>
      <c r="I10" s="26">
        <f t="shared" si="5"/>
        <v>0.002799775659</v>
      </c>
      <c r="J10" s="23">
        <v>0.02</v>
      </c>
      <c r="K10" s="23">
        <v>0.1</v>
      </c>
      <c r="L10" s="23">
        <v>-0.02</v>
      </c>
      <c r="M10" s="23">
        <v>-0.1</v>
      </c>
    </row>
    <row r="11" ht="12.75" customHeight="1">
      <c r="A11" s="24" t="s">
        <v>30</v>
      </c>
      <c r="B11" s="27">
        <v>1547646.0</v>
      </c>
      <c r="C11" s="25">
        <f t="shared" si="1"/>
        <v>4240.126027</v>
      </c>
      <c r="D11" s="27">
        <v>1540071.0</v>
      </c>
      <c r="E11" s="25">
        <f t="shared" si="2"/>
        <v>4207.844262</v>
      </c>
      <c r="F11" s="26">
        <f t="shared" si="3"/>
        <v>-0.007613397548</v>
      </c>
      <c r="G11" s="27">
        <v>1425773.0</v>
      </c>
      <c r="H11" s="25">
        <f t="shared" si="4"/>
        <v>3895.554645</v>
      </c>
      <c r="I11" s="26">
        <f t="shared" si="5"/>
        <v>0.08016563647</v>
      </c>
      <c r="J11" s="23">
        <v>0.02</v>
      </c>
      <c r="K11" s="23">
        <v>0.1</v>
      </c>
      <c r="L11" s="23">
        <v>-0.02</v>
      </c>
      <c r="M11" s="23">
        <v>-0.1</v>
      </c>
    </row>
    <row r="12" ht="12.75" customHeight="1">
      <c r="A12" s="24" t="s">
        <v>31</v>
      </c>
      <c r="B12" s="27">
        <v>2531815.0</v>
      </c>
      <c r="C12" s="25">
        <f t="shared" si="1"/>
        <v>6936.479452</v>
      </c>
      <c r="D12" s="27">
        <v>2737003.0</v>
      </c>
      <c r="E12" s="25">
        <f t="shared" si="2"/>
        <v>7478.150273</v>
      </c>
      <c r="F12" s="26">
        <f t="shared" si="3"/>
        <v>0.07809016446</v>
      </c>
      <c r="G12" s="27">
        <v>2637000.0</v>
      </c>
      <c r="H12" s="25">
        <f t="shared" si="4"/>
        <v>7204.918033</v>
      </c>
      <c r="I12" s="26">
        <f t="shared" si="5"/>
        <v>0.03792301858</v>
      </c>
      <c r="J12" s="23">
        <v>0.02</v>
      </c>
      <c r="K12" s="23">
        <v>0.1</v>
      </c>
      <c r="L12" s="23">
        <v>-0.02</v>
      </c>
      <c r="M12" s="23">
        <v>-0.1</v>
      </c>
    </row>
    <row r="13" ht="12.75" customHeight="1">
      <c r="A13" s="24" t="s">
        <v>32</v>
      </c>
      <c r="B13" s="27">
        <v>1583445.0</v>
      </c>
      <c r="C13" s="25">
        <f t="shared" si="1"/>
        <v>4338.205479</v>
      </c>
      <c r="D13" s="27">
        <v>1621145.0</v>
      </c>
      <c r="E13" s="25">
        <f t="shared" si="2"/>
        <v>4429.357923</v>
      </c>
      <c r="F13" s="26">
        <f t="shared" si="3"/>
        <v>0.02101155523</v>
      </c>
      <c r="G13" s="27">
        <v>1571000.0</v>
      </c>
      <c r="H13" s="25">
        <f t="shared" si="4"/>
        <v>4292.349727</v>
      </c>
      <c r="I13" s="26">
        <f t="shared" si="5"/>
        <v>0.03191915977</v>
      </c>
      <c r="J13" s="23">
        <v>0.02</v>
      </c>
      <c r="K13" s="23">
        <v>0.1</v>
      </c>
      <c r="L13" s="23">
        <v>-0.02</v>
      </c>
      <c r="M13" s="23">
        <v>-0.1</v>
      </c>
    </row>
    <row r="14" ht="12.75" customHeight="1">
      <c r="A14" s="24" t="s">
        <v>33</v>
      </c>
      <c r="B14" s="27">
        <v>815544.0</v>
      </c>
      <c r="C14" s="25">
        <f t="shared" si="1"/>
        <v>2234.367123</v>
      </c>
      <c r="D14" s="27">
        <v>834306.0</v>
      </c>
      <c r="E14" s="25">
        <f t="shared" si="2"/>
        <v>2279.52459</v>
      </c>
      <c r="F14" s="26">
        <f t="shared" si="3"/>
        <v>0.02021040607</v>
      </c>
      <c r="G14" s="27">
        <v>801575.0</v>
      </c>
      <c r="H14" s="25">
        <f t="shared" si="4"/>
        <v>2190.095628</v>
      </c>
      <c r="I14" s="26">
        <f t="shared" si="5"/>
        <v>0.04083335932</v>
      </c>
      <c r="J14" s="23">
        <v>0.02</v>
      </c>
      <c r="K14" s="23">
        <v>0.1</v>
      </c>
      <c r="L14" s="23">
        <v>-0.02</v>
      </c>
      <c r="M14" s="23">
        <v>-0.1</v>
      </c>
    </row>
    <row r="15" ht="12.75" customHeight="1">
      <c r="A15" s="24" t="s">
        <v>34</v>
      </c>
      <c r="B15" s="27">
        <v>760383.0</v>
      </c>
      <c r="C15" s="25">
        <f t="shared" si="1"/>
        <v>2083.241096</v>
      </c>
      <c r="D15" s="27">
        <v>763829.0</v>
      </c>
      <c r="E15" s="25">
        <f t="shared" si="2"/>
        <v>2086.964481</v>
      </c>
      <c r="F15" s="26">
        <f t="shared" si="3"/>
        <v>0.001787303923</v>
      </c>
      <c r="G15" s="27">
        <v>812000.0</v>
      </c>
      <c r="H15" s="25">
        <f t="shared" si="4"/>
        <v>2218.579235</v>
      </c>
      <c r="I15" s="26">
        <f t="shared" si="5"/>
        <v>-0.05932389163</v>
      </c>
      <c r="J15" s="23">
        <v>0.02</v>
      </c>
      <c r="K15" s="23">
        <v>0.1</v>
      </c>
      <c r="L15" s="23">
        <v>-0.02</v>
      </c>
      <c r="M15" s="23">
        <v>-0.1</v>
      </c>
    </row>
    <row r="16" ht="12.75" customHeight="1">
      <c r="A16" s="24" t="s">
        <v>35</v>
      </c>
      <c r="B16" s="27">
        <v>1.8867771E7</v>
      </c>
      <c r="C16" s="25">
        <f t="shared" si="1"/>
        <v>51692.52329</v>
      </c>
      <c r="D16" s="27">
        <v>1.9882659E7</v>
      </c>
      <c r="E16" s="25">
        <f t="shared" si="2"/>
        <v>54324.20492</v>
      </c>
      <c r="F16" s="26">
        <f t="shared" si="3"/>
        <v>0.0509102954</v>
      </c>
      <c r="G16" s="27">
        <v>1.9177E7</v>
      </c>
      <c r="H16" s="25">
        <f t="shared" si="4"/>
        <v>52396.17486</v>
      </c>
      <c r="I16" s="26">
        <f t="shared" si="5"/>
        <v>0.03679715284</v>
      </c>
      <c r="J16" s="23">
        <v>0.02</v>
      </c>
      <c r="K16" s="23">
        <v>0.1</v>
      </c>
      <c r="L16" s="23">
        <v>-0.02</v>
      </c>
      <c r="M16" s="23">
        <v>-0.1</v>
      </c>
    </row>
    <row r="17" ht="12.75" customHeight="1">
      <c r="A17" s="24" t="s">
        <v>36</v>
      </c>
      <c r="B17" s="27">
        <v>1.2906339E7</v>
      </c>
      <c r="C17" s="25">
        <f t="shared" si="1"/>
        <v>35359.83288</v>
      </c>
      <c r="D17" s="27">
        <v>1.3488336E7</v>
      </c>
      <c r="E17" s="25">
        <f t="shared" si="2"/>
        <v>36853.37705</v>
      </c>
      <c r="F17" s="26">
        <f t="shared" si="3"/>
        <v>0.0422384398</v>
      </c>
      <c r="G17" s="27">
        <v>1.3057E7</v>
      </c>
      <c r="H17" s="25">
        <f t="shared" si="4"/>
        <v>35674.86339</v>
      </c>
      <c r="I17" s="26">
        <f t="shared" si="5"/>
        <v>0.03303484721</v>
      </c>
      <c r="J17" s="23">
        <v>0.02</v>
      </c>
      <c r="K17" s="23">
        <v>0.1</v>
      </c>
      <c r="L17" s="23">
        <v>-0.02</v>
      </c>
      <c r="M17" s="23">
        <v>-0.1</v>
      </c>
    </row>
    <row r="18" ht="12.75" customHeight="1">
      <c r="A18" s="24" t="s">
        <v>37</v>
      </c>
      <c r="B18" s="27">
        <v>4898818.0</v>
      </c>
      <c r="C18" s="25">
        <f t="shared" si="1"/>
        <v>13421.41918</v>
      </c>
      <c r="D18" s="27">
        <v>4678399.0</v>
      </c>
      <c r="E18" s="25">
        <f t="shared" si="2"/>
        <v>12782.51093</v>
      </c>
      <c r="F18" s="26">
        <f t="shared" si="3"/>
        <v>-0.04760362825</v>
      </c>
      <c r="G18" s="27">
        <v>4318281.0</v>
      </c>
      <c r="H18" s="25">
        <f t="shared" si="4"/>
        <v>11798.58197</v>
      </c>
      <c r="I18" s="26">
        <f t="shared" si="5"/>
        <v>0.08339383194</v>
      </c>
      <c r="J18" s="23">
        <v>0.02</v>
      </c>
      <c r="K18" s="23">
        <v>0.1</v>
      </c>
      <c r="L18" s="23">
        <v>-0.02</v>
      </c>
      <c r="M18" s="23">
        <v>-0.1</v>
      </c>
    </row>
    <row r="19" ht="12.75" customHeight="1">
      <c r="A19" s="24" t="s">
        <v>38</v>
      </c>
      <c r="B19" s="27">
        <v>2695944.0</v>
      </c>
      <c r="C19" s="25">
        <f t="shared" si="1"/>
        <v>7386.147945</v>
      </c>
      <c r="D19" s="27">
        <v>2788496.0</v>
      </c>
      <c r="E19" s="25">
        <f t="shared" si="2"/>
        <v>7618.84153</v>
      </c>
      <c r="F19" s="26">
        <f t="shared" si="3"/>
        <v>0.03150405145</v>
      </c>
      <c r="G19" s="27">
        <v>2364165.0</v>
      </c>
      <c r="H19" s="25">
        <f t="shared" si="4"/>
        <v>6459.467213</v>
      </c>
      <c r="I19" s="26">
        <f t="shared" si="5"/>
        <v>0.1794845114</v>
      </c>
      <c r="J19" s="23">
        <v>0.02</v>
      </c>
      <c r="K19" s="23">
        <v>0.1</v>
      </c>
      <c r="L19" s="23">
        <v>-0.02</v>
      </c>
      <c r="M19" s="23">
        <v>-0.1</v>
      </c>
    </row>
    <row r="20" ht="12.75" customHeight="1">
      <c r="A20" s="24" t="s">
        <v>39</v>
      </c>
      <c r="B20" s="27">
        <v>4182450.0</v>
      </c>
      <c r="C20" s="25">
        <f t="shared" si="1"/>
        <v>11458.76712</v>
      </c>
      <c r="D20" s="27">
        <v>4467595.0</v>
      </c>
      <c r="E20" s="25">
        <f t="shared" si="2"/>
        <v>12206.54372</v>
      </c>
      <c r="F20" s="26">
        <f t="shared" si="3"/>
        <v>0.06525803208</v>
      </c>
      <c r="G20" s="27">
        <v>4049624.0</v>
      </c>
      <c r="H20" s="25">
        <f t="shared" si="4"/>
        <v>11064.54645</v>
      </c>
      <c r="I20" s="26">
        <f t="shared" si="5"/>
        <v>0.1032122982</v>
      </c>
      <c r="J20" s="23">
        <v>0.02</v>
      </c>
      <c r="K20" s="23">
        <v>0.1</v>
      </c>
      <c r="L20" s="23">
        <v>-0.02</v>
      </c>
      <c r="M20" s="23">
        <v>-0.1</v>
      </c>
    </row>
    <row r="21" ht="12.75" customHeight="1">
      <c r="A21" s="24" t="s">
        <v>40</v>
      </c>
      <c r="B21" s="27">
        <v>8171509.0</v>
      </c>
      <c r="C21" s="25">
        <f t="shared" si="1"/>
        <v>22387.69589</v>
      </c>
      <c r="D21" s="27">
        <v>8301990.0</v>
      </c>
      <c r="E21" s="25">
        <f t="shared" si="2"/>
        <v>22683.03279</v>
      </c>
      <c r="F21" s="26">
        <f t="shared" si="3"/>
        <v>0.01319192908</v>
      </c>
      <c r="G21" s="27">
        <v>8866051.0</v>
      </c>
      <c r="H21" s="25">
        <f t="shared" si="4"/>
        <v>24224.18306</v>
      </c>
      <c r="I21" s="26">
        <f t="shared" si="5"/>
        <v>-0.0636203198</v>
      </c>
      <c r="J21" s="23">
        <v>0.02</v>
      </c>
      <c r="K21" s="23">
        <v>0.1</v>
      </c>
      <c r="L21" s="23">
        <v>-0.02</v>
      </c>
      <c r="M21" s="23">
        <v>-0.1</v>
      </c>
    </row>
    <row r="22" ht="12.75" customHeight="1">
      <c r="A22" s="24" t="s">
        <v>41</v>
      </c>
      <c r="B22" s="27">
        <v>801836.0</v>
      </c>
      <c r="C22" s="25">
        <f t="shared" si="1"/>
        <v>2196.810959</v>
      </c>
      <c r="D22" s="27">
        <v>789087.0</v>
      </c>
      <c r="E22" s="25">
        <f t="shared" si="2"/>
        <v>2155.97541</v>
      </c>
      <c r="F22" s="26">
        <f t="shared" si="3"/>
        <v>-0.01858855852</v>
      </c>
      <c r="G22" s="27">
        <v>824000.0</v>
      </c>
      <c r="H22" s="25">
        <f t="shared" si="4"/>
        <v>2251.36612</v>
      </c>
      <c r="I22" s="26">
        <f t="shared" si="5"/>
        <v>-0.04237014563</v>
      </c>
      <c r="J22" s="23">
        <v>0.02</v>
      </c>
      <c r="K22" s="23">
        <v>0.1</v>
      </c>
      <c r="L22" s="23">
        <v>-0.02</v>
      </c>
      <c r="M22" s="23">
        <v>-0.1</v>
      </c>
    </row>
    <row r="23" ht="12.75" customHeight="1">
      <c r="A23" s="24" t="s">
        <v>42</v>
      </c>
      <c r="B23" s="27">
        <v>492283.0</v>
      </c>
      <c r="C23" s="25">
        <f t="shared" si="1"/>
        <v>1348.720548</v>
      </c>
      <c r="D23" s="27">
        <v>507472.0</v>
      </c>
      <c r="E23" s="25">
        <f t="shared" si="2"/>
        <v>1386.535519</v>
      </c>
      <c r="F23" s="26">
        <f t="shared" si="3"/>
        <v>0.02803766224</v>
      </c>
      <c r="G23" s="27">
        <v>508601.0</v>
      </c>
      <c r="H23" s="25">
        <f t="shared" si="4"/>
        <v>1389.620219</v>
      </c>
      <c r="I23" s="26">
        <f t="shared" si="5"/>
        <v>-0.002219814747</v>
      </c>
      <c r="J23" s="23">
        <v>0.02</v>
      </c>
      <c r="K23" s="23">
        <v>0.1</v>
      </c>
      <c r="L23" s="23">
        <v>-0.02</v>
      </c>
      <c r="M23" s="23">
        <v>-0.1</v>
      </c>
    </row>
    <row r="24" ht="12.75" customHeight="1">
      <c r="A24" s="24" t="s">
        <v>43</v>
      </c>
      <c r="B24" s="27">
        <v>823344.0</v>
      </c>
      <c r="C24" s="25">
        <f t="shared" si="1"/>
        <v>2255.736986</v>
      </c>
      <c r="D24" s="27">
        <v>905497.0</v>
      </c>
      <c r="E24" s="25">
        <f t="shared" si="2"/>
        <v>2474.035519</v>
      </c>
      <c r="F24" s="26">
        <f t="shared" si="3"/>
        <v>0.09677481646</v>
      </c>
      <c r="G24" s="27">
        <v>621000.0</v>
      </c>
      <c r="H24" s="25">
        <f t="shared" si="4"/>
        <v>1696.721311</v>
      </c>
      <c r="I24" s="26">
        <f t="shared" si="5"/>
        <v>0.4581272142</v>
      </c>
      <c r="J24" s="23">
        <v>0.02</v>
      </c>
      <c r="K24" s="23">
        <v>0.1</v>
      </c>
      <c r="L24" s="23">
        <v>-0.02</v>
      </c>
      <c r="M24" s="23">
        <v>-0.1</v>
      </c>
    </row>
    <row r="25" ht="12.75" customHeight="1">
      <c r="A25" s="24" t="s">
        <v>44</v>
      </c>
      <c r="B25" s="27">
        <v>2892654.0</v>
      </c>
      <c r="C25" s="25">
        <f t="shared" si="1"/>
        <v>7925.079452</v>
      </c>
      <c r="D25" s="27">
        <v>3099952.0</v>
      </c>
      <c r="E25" s="25">
        <f t="shared" si="2"/>
        <v>8469.814208</v>
      </c>
      <c r="F25" s="26">
        <f t="shared" si="3"/>
        <v>0.06873555765</v>
      </c>
      <c r="G25" s="27">
        <v>2825835.0</v>
      </c>
      <c r="H25" s="25">
        <f t="shared" si="4"/>
        <v>7720.860656</v>
      </c>
      <c r="I25" s="26">
        <f t="shared" si="5"/>
        <v>0.09700389442</v>
      </c>
      <c r="J25" s="23">
        <v>0.02</v>
      </c>
      <c r="K25" s="23">
        <v>0.1</v>
      </c>
      <c r="L25" s="23">
        <v>-0.02</v>
      </c>
      <c r="M25" s="23">
        <v>-0.1</v>
      </c>
    </row>
    <row r="26" ht="12.75" customHeight="1">
      <c r="A26" s="24" t="s">
        <v>45</v>
      </c>
      <c r="B26" s="27">
        <v>2313891.0</v>
      </c>
      <c r="C26" s="25">
        <f t="shared" si="1"/>
        <v>6339.427397</v>
      </c>
      <c r="D26" s="27">
        <v>2495164.0</v>
      </c>
      <c r="E26" s="25">
        <f t="shared" si="2"/>
        <v>6817.387978</v>
      </c>
      <c r="F26" s="26">
        <f t="shared" si="3"/>
        <v>0.0753949136</v>
      </c>
      <c r="G26" s="27">
        <v>2367954.0</v>
      </c>
      <c r="H26" s="25">
        <f t="shared" si="4"/>
        <v>6469.819672</v>
      </c>
      <c r="I26" s="26">
        <f t="shared" si="5"/>
        <v>0.05372148277</v>
      </c>
      <c r="J26" s="23">
        <v>0.02</v>
      </c>
      <c r="K26" s="23">
        <v>0.1</v>
      </c>
      <c r="L26" s="23">
        <v>-0.02</v>
      </c>
      <c r="M26" s="23">
        <v>-0.1</v>
      </c>
    </row>
    <row r="27" ht="12.75" customHeight="1">
      <c r="A27" s="24" t="s">
        <v>46</v>
      </c>
      <c r="B27" s="27">
        <v>3880013.0</v>
      </c>
      <c r="C27" s="25">
        <f t="shared" si="1"/>
        <v>10630.1726</v>
      </c>
      <c r="D27" s="27">
        <v>4174735.0</v>
      </c>
      <c r="E27" s="25">
        <f t="shared" si="2"/>
        <v>11406.37978</v>
      </c>
      <c r="F27" s="26">
        <f t="shared" si="3"/>
        <v>0.07301924509</v>
      </c>
      <c r="G27" s="27">
        <v>4544000.0</v>
      </c>
      <c r="H27" s="25">
        <f t="shared" si="4"/>
        <v>12415.30055</v>
      </c>
      <c r="I27" s="26">
        <f t="shared" si="5"/>
        <v>-0.08126430458</v>
      </c>
      <c r="J27" s="23">
        <v>0.02</v>
      </c>
      <c r="K27" s="23">
        <v>0.1</v>
      </c>
      <c r="L27" s="23">
        <v>-0.02</v>
      </c>
      <c r="M27" s="23">
        <v>-0.1</v>
      </c>
    </row>
    <row r="28" ht="12.75" customHeight="1">
      <c r="A28" s="24" t="s">
        <v>47</v>
      </c>
      <c r="B28" s="27">
        <v>3150186.0</v>
      </c>
      <c r="C28" s="25">
        <f t="shared" si="1"/>
        <v>8630.646575</v>
      </c>
      <c r="D28" s="27">
        <v>3509556.0</v>
      </c>
      <c r="E28" s="25">
        <f t="shared" si="2"/>
        <v>9588.95082</v>
      </c>
      <c r="F28" s="26">
        <f t="shared" si="3"/>
        <v>0.1110350466</v>
      </c>
      <c r="G28" s="27">
        <v>3104536.0</v>
      </c>
      <c r="H28" s="25">
        <f t="shared" si="4"/>
        <v>8482.338798</v>
      </c>
      <c r="I28" s="26">
        <f t="shared" si="5"/>
        <v>0.1304607194</v>
      </c>
      <c r="J28" s="23">
        <v>0.02</v>
      </c>
      <c r="K28" s="23">
        <v>0.1</v>
      </c>
      <c r="L28" s="23">
        <v>-0.02</v>
      </c>
      <c r="M28" s="23">
        <v>-0.1</v>
      </c>
    </row>
    <row r="29" ht="12.75" customHeight="1">
      <c r="A29" s="24" t="s">
        <v>48</v>
      </c>
      <c r="B29" s="27">
        <v>4570684.0</v>
      </c>
      <c r="C29" s="25">
        <f t="shared" si="1"/>
        <v>12522.42192</v>
      </c>
      <c r="D29" s="27">
        <v>4442936.0</v>
      </c>
      <c r="E29" s="25">
        <f t="shared" si="2"/>
        <v>12139.1694</v>
      </c>
      <c r="F29" s="26">
        <f t="shared" si="3"/>
        <v>-0.03060530314</v>
      </c>
      <c r="G29" s="27">
        <v>4117019.0</v>
      </c>
      <c r="H29" s="25">
        <f t="shared" si="4"/>
        <v>11248.68579</v>
      </c>
      <c r="I29" s="26">
        <f t="shared" si="5"/>
        <v>0.0791633461</v>
      </c>
      <c r="J29" s="23">
        <v>0.02</v>
      </c>
      <c r="K29" s="23">
        <v>0.1</v>
      </c>
      <c r="L29" s="23">
        <v>-0.02</v>
      </c>
      <c r="M29" s="23">
        <v>-0.1</v>
      </c>
    </row>
    <row r="30" ht="12.75" customHeight="1">
      <c r="A30" s="24" t="s">
        <v>49</v>
      </c>
      <c r="B30" s="27">
        <v>1071382.0</v>
      </c>
      <c r="C30" s="25">
        <f t="shared" si="1"/>
        <v>2935.293151</v>
      </c>
      <c r="D30" s="27">
        <v>1138250.0</v>
      </c>
      <c r="E30" s="25">
        <f t="shared" si="2"/>
        <v>3109.972678</v>
      </c>
      <c r="F30" s="26">
        <f t="shared" si="3"/>
        <v>0.05951007887</v>
      </c>
      <c r="G30" s="27">
        <v>1126000.0</v>
      </c>
      <c r="H30" s="25">
        <f t="shared" si="4"/>
        <v>3076.502732</v>
      </c>
      <c r="I30" s="26">
        <f t="shared" si="5"/>
        <v>0.01087921847</v>
      </c>
      <c r="J30" s="23">
        <v>0.02</v>
      </c>
      <c r="K30" s="23">
        <v>0.1</v>
      </c>
      <c r="L30" s="23">
        <v>-0.02</v>
      </c>
      <c r="M30" s="23">
        <v>-0.1</v>
      </c>
    </row>
    <row r="31" ht="12.75" customHeight="1">
      <c r="A31" s="24" t="s">
        <v>50</v>
      </c>
      <c r="B31" s="27">
        <v>466264.0</v>
      </c>
      <c r="C31" s="25">
        <f t="shared" si="1"/>
        <v>1277.435616</v>
      </c>
      <c r="D31" s="27">
        <v>501752.0</v>
      </c>
      <c r="E31" s="25">
        <f t="shared" si="2"/>
        <v>1370.907104</v>
      </c>
      <c r="F31" s="26">
        <f t="shared" si="3"/>
        <v>0.07317119249</v>
      </c>
      <c r="G31" s="27">
        <v>499637.0</v>
      </c>
      <c r="H31" s="25">
        <f t="shared" si="4"/>
        <v>1365.128415</v>
      </c>
      <c r="I31" s="26">
        <f t="shared" si="5"/>
        <v>0.004233073211</v>
      </c>
      <c r="J31" s="23">
        <v>0.02</v>
      </c>
      <c r="K31" s="23">
        <v>0.1</v>
      </c>
      <c r="L31" s="23">
        <v>-0.02</v>
      </c>
      <c r="M31" s="23">
        <v>-0.1</v>
      </c>
    </row>
    <row r="32" ht="12.75" customHeight="1">
      <c r="A32" s="24" t="s">
        <v>51</v>
      </c>
      <c r="B32" s="27">
        <v>1402349.0</v>
      </c>
      <c r="C32" s="25">
        <f t="shared" si="1"/>
        <v>3842.052055</v>
      </c>
      <c r="D32" s="27">
        <v>1484755.0</v>
      </c>
      <c r="E32" s="25">
        <f t="shared" si="2"/>
        <v>4056.70765</v>
      </c>
      <c r="F32" s="26">
        <f t="shared" si="3"/>
        <v>0.05587003831</v>
      </c>
      <c r="G32" s="27">
        <v>1528000.0</v>
      </c>
      <c r="H32" s="25">
        <f t="shared" si="4"/>
        <v>4174.863388</v>
      </c>
      <c r="I32" s="26">
        <f t="shared" si="5"/>
        <v>-0.02830170157</v>
      </c>
      <c r="J32" s="23">
        <v>0.02</v>
      </c>
      <c r="K32" s="23">
        <v>0.1</v>
      </c>
      <c r="L32" s="23">
        <v>-0.02</v>
      </c>
      <c r="M32" s="23">
        <v>-0.1</v>
      </c>
    </row>
    <row r="33" ht="12.75" customHeight="1">
      <c r="A33" s="24" t="s">
        <v>52</v>
      </c>
      <c r="B33" s="27">
        <v>8997417.0</v>
      </c>
      <c r="C33" s="25">
        <f t="shared" si="1"/>
        <v>24650.45753</v>
      </c>
      <c r="D33" s="27">
        <v>9761348.0</v>
      </c>
      <c r="E33" s="25">
        <f t="shared" si="2"/>
        <v>26670.34973</v>
      </c>
      <c r="F33" s="26">
        <f t="shared" si="3"/>
        <v>0.0819413672</v>
      </c>
      <c r="G33" s="27">
        <v>8936000.0</v>
      </c>
      <c r="H33" s="25">
        <f t="shared" si="4"/>
        <v>24415.30055</v>
      </c>
      <c r="I33" s="26">
        <f t="shared" si="5"/>
        <v>0.09236213071</v>
      </c>
      <c r="J33" s="23">
        <v>0.02</v>
      </c>
      <c r="K33" s="23">
        <v>0.1</v>
      </c>
      <c r="L33" s="23">
        <v>-0.02</v>
      </c>
      <c r="M33" s="23">
        <v>-0.1</v>
      </c>
    </row>
    <row r="34" ht="12.75" customHeight="1">
      <c r="A34" s="24" t="s">
        <v>53</v>
      </c>
      <c r="B34" s="27">
        <v>3354938.0</v>
      </c>
      <c r="C34" s="25">
        <f t="shared" si="1"/>
        <v>9191.610959</v>
      </c>
      <c r="D34" s="27">
        <v>3401901.0</v>
      </c>
      <c r="E34" s="25">
        <f t="shared" si="2"/>
        <v>9294.811475</v>
      </c>
      <c r="F34" s="26">
        <f t="shared" si="3"/>
        <v>0.01122768544</v>
      </c>
      <c r="G34" s="27">
        <v>3303000.0</v>
      </c>
      <c r="H34" s="25">
        <f t="shared" si="4"/>
        <v>9024.590164</v>
      </c>
      <c r="I34" s="26">
        <f t="shared" si="5"/>
        <v>0.02994277929</v>
      </c>
      <c r="J34" s="23">
        <v>0.02</v>
      </c>
      <c r="K34" s="23">
        <v>0.1</v>
      </c>
      <c r="L34" s="23">
        <v>-0.02</v>
      </c>
      <c r="M34" s="23">
        <v>-0.1</v>
      </c>
    </row>
    <row r="35" ht="12.75" customHeight="1">
      <c r="A35" s="24" t="s">
        <v>54</v>
      </c>
      <c r="B35" s="27">
        <v>1454786.0</v>
      </c>
      <c r="C35" s="25">
        <f t="shared" si="1"/>
        <v>3985.715068</v>
      </c>
      <c r="D35" s="27">
        <v>1493182.0</v>
      </c>
      <c r="E35" s="25">
        <f t="shared" si="2"/>
        <v>4079.73224</v>
      </c>
      <c r="F35" s="26">
        <f t="shared" si="3"/>
        <v>0.02358853313</v>
      </c>
      <c r="G35" s="27">
        <v>1470066.0</v>
      </c>
      <c r="H35" s="25">
        <f t="shared" si="4"/>
        <v>4016.57377</v>
      </c>
      <c r="I35" s="26">
        <f t="shared" si="5"/>
        <v>0.01572446407</v>
      </c>
      <c r="J35" s="23">
        <v>0.02</v>
      </c>
      <c r="K35" s="23">
        <v>0.1</v>
      </c>
      <c r="L35" s="23">
        <v>-0.02</v>
      </c>
      <c r="M35" s="23">
        <v>-0.1</v>
      </c>
    </row>
    <row r="36" ht="12.75" customHeight="1">
      <c r="A36" s="24" t="s">
        <v>55</v>
      </c>
      <c r="B36" s="27">
        <v>1.01539E7</v>
      </c>
      <c r="C36" s="25">
        <f t="shared" si="1"/>
        <v>27818.90411</v>
      </c>
      <c r="D36" s="27">
        <v>1.0874798E7</v>
      </c>
      <c r="E36" s="25">
        <f t="shared" si="2"/>
        <v>29712.56284</v>
      </c>
      <c r="F36" s="26">
        <f t="shared" si="3"/>
        <v>0.06807093207</v>
      </c>
      <c r="G36" s="27">
        <v>1.0435E7</v>
      </c>
      <c r="H36" s="25">
        <f t="shared" si="4"/>
        <v>28510.92896</v>
      </c>
      <c r="I36" s="26">
        <f t="shared" si="5"/>
        <v>0.04214643028</v>
      </c>
      <c r="J36" s="23">
        <v>0.02</v>
      </c>
      <c r="K36" s="23">
        <v>0.1</v>
      </c>
      <c r="L36" s="23">
        <v>-0.02</v>
      </c>
      <c r="M36" s="23">
        <v>-0.1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123.13"/>
  </cols>
  <sheetData>
    <row r="1" ht="12.0" customHeight="1">
      <c r="A1" s="28" t="s">
        <v>56</v>
      </c>
      <c r="B1" s="29" t="s">
        <v>57</v>
      </c>
      <c r="C1" s="29" t="s">
        <v>58</v>
      </c>
      <c r="D1" s="28" t="s">
        <v>59</v>
      </c>
    </row>
    <row r="2" ht="12.75" customHeight="1">
      <c r="A2" s="30">
        <v>42779.0</v>
      </c>
      <c r="B2" s="31" t="s">
        <v>60</v>
      </c>
      <c r="C2" s="32">
        <v>2016.0</v>
      </c>
      <c r="D2" s="33" t="s">
        <v>61</v>
      </c>
    </row>
    <row r="3" ht="12.0" customHeight="1">
      <c r="A3" s="30">
        <v>42828.0</v>
      </c>
      <c r="B3" s="31" t="s">
        <v>62</v>
      </c>
      <c r="C3" s="32">
        <v>2016.0</v>
      </c>
      <c r="D3" s="33" t="s">
        <v>63</v>
      </c>
    </row>
    <row r="4" ht="12.0" customHeight="1">
      <c r="A4" s="30">
        <v>42839.0</v>
      </c>
      <c r="B4" s="31" t="s">
        <v>64</v>
      </c>
      <c r="C4" s="32">
        <v>2015.0</v>
      </c>
      <c r="D4" s="33" t="s">
        <v>65</v>
      </c>
    </row>
    <row r="5" ht="15.75" customHeight="1">
      <c r="A5" s="34"/>
      <c r="B5" s="34"/>
      <c r="C5" s="34"/>
      <c r="D5" s="34"/>
    </row>
    <row r="6" ht="15.75" customHeight="1">
      <c r="A6" s="34"/>
      <c r="B6" s="34"/>
      <c r="C6" s="34"/>
      <c r="D6" s="34"/>
    </row>
    <row r="7" ht="15.75" customHeight="1">
      <c r="A7" s="34"/>
      <c r="B7" s="34"/>
      <c r="C7" s="34"/>
      <c r="D7" s="34"/>
    </row>
    <row r="8" ht="15.75" customHeight="1">
      <c r="A8" s="34"/>
      <c r="B8" s="34"/>
      <c r="C8" s="34"/>
      <c r="D8" s="34"/>
    </row>
    <row r="9" ht="15.75" customHeight="1">
      <c r="A9" s="34"/>
      <c r="B9" s="34"/>
      <c r="C9" s="34"/>
      <c r="D9" s="34"/>
    </row>
    <row r="10" ht="15.75" customHeight="1">
      <c r="A10" s="34"/>
      <c r="B10" s="34"/>
      <c r="C10" s="34"/>
      <c r="D10" s="34"/>
    </row>
    <row r="11" ht="15.75" customHeight="1">
      <c r="A11" s="34"/>
      <c r="B11" s="34"/>
      <c r="C11" s="34"/>
      <c r="D11" s="34"/>
    </row>
    <row r="12" ht="15.75" customHeight="1">
      <c r="A12" s="34"/>
      <c r="B12" s="34"/>
      <c r="C12" s="34"/>
      <c r="D12" s="34"/>
    </row>
    <row r="13" ht="12.75" customHeight="1">
      <c r="A13" s="35"/>
      <c r="B13" s="35"/>
      <c r="C13" s="35"/>
      <c r="D13" s="35"/>
    </row>
    <row r="14" ht="12.75" customHeight="1">
      <c r="A14" s="35"/>
      <c r="B14" s="35"/>
      <c r="C14" s="35"/>
      <c r="D14" s="35"/>
    </row>
    <row r="15" ht="12.75" customHeight="1">
      <c r="A15" s="35"/>
      <c r="B15" s="35"/>
      <c r="C15" s="35"/>
      <c r="D15" s="35"/>
    </row>
    <row r="16" ht="12.75" customHeight="1">
      <c r="A16" s="35"/>
      <c r="B16" s="35"/>
      <c r="C16" s="35"/>
      <c r="D16" s="35"/>
    </row>
    <row r="17" ht="12.75" customHeight="1">
      <c r="A17" s="35"/>
      <c r="B17" s="35"/>
      <c r="C17" s="35"/>
      <c r="D17" s="35"/>
    </row>
    <row r="18" ht="12.75" customHeight="1">
      <c r="A18" s="35"/>
      <c r="B18" s="35"/>
      <c r="C18" s="35"/>
      <c r="D18" s="35"/>
    </row>
    <row r="19" ht="12.75" customHeight="1">
      <c r="A19" s="35"/>
      <c r="B19" s="35"/>
      <c r="C19" s="35"/>
      <c r="D19" s="35"/>
    </row>
    <row r="20" ht="12.75" customHeight="1">
      <c r="A20" s="35"/>
      <c r="B20" s="35"/>
      <c r="C20" s="35"/>
      <c r="D20" s="35"/>
    </row>
  </sheetData>
  <drawing r:id="rId1"/>
</worksheet>
</file>