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<sst xmlns="http://schemas.openxmlformats.org/spreadsheetml/2006/main" count="210" uniqueCount="98">
  <si>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</si>
  <si>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</si>
  <si>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</si>
  <si>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</si>
  <si>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</si>
  <si>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</si>
  <si>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</si>
  <si>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</si>
  <si>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</si>
  <si>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 xml:space="preserve"> 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</si>
  <si>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</si>
  <si>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</si>
  <si>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</si>
  <si>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</si>
  <si>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</si>
  <si>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</si>
  <si>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</si>
  <si>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</si>
  <si>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</si>
  <si>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</si>
  <si>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</si>
  <si>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</si>
  <si>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</si>
  <si>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</si>
  <si>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</si>
  <si>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</si>
  <si>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</si>
  <si>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</si>
  <si>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</si>
  <si>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</si>
  <si>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</si>
  <si>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</si>
  <si>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</si>
  <si>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</si>
  <si>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</si>
  <si>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</si>
  <si>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</si>
  <si>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</si>
  <si>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</si>
  <si>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</si>
  <si>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</si>
  <si>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</si>
  <si>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</si>
  <si>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</si>
  <si>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</si>
  <si>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</si>
  <si>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</si>
  <si>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</si>
  <si>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</si>
  <si>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Austria</t>
  </si>
  <si>
    <t>Belgium-Luxembourg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</si>
  <si>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</si>
  <si>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</si>
  <si>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</si>
  <si>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</si>
  <si>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</si>
  <si>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</si>
  <si>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</si>
  <si>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</si>
  <si>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</si>
  <si>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</si>
  <si>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</si>
  <si>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</t>
  </si>
  <si>
    <t>Germany</t>
  </si>
  <si>
    <t>Greece</t>
  </si>
  <si>
    <t>Hungary</t>
  </si>
  <si>
    <t>HUF</t>
  </si>
  <si>
    <t>Ireland</t>
  </si>
  <si>
    <t>Italy</t>
  </si>
  <si>
    <t>Latvia</t>
  </si>
  <si>
    <t>Lithuania</t>
  </si>
  <si>
    <t>Malta</t>
  </si>
  <si>
    <t>Netherlands</t>
  </si>
  <si>
    <t>Norway</t>
  </si>
  <si>
    <t>NOK</t>
  </si>
  <si>
    <t>Poland</t>
  </si>
  <si>
    <t>PLN</t>
  </si>
  <si>
    <t>Portugal Continental</t>
  </si>
  <si>
    <t>Romania</t>
  </si>
  <si>
    <t>RON</t>
  </si>
  <si>
    <t>Slovakia</t>
  </si>
  <si>
    <t>Slovenia</t>
  </si>
  <si>
    <t>Spain Canarias</t>
  </si>
  <si>
    <t>Spain Continental</t>
  </si>
  <si>
    <t>Sweden</t>
  </si>
  <si>
    <t>SEK</t>
  </si>
  <si>
    <t>Switzerland</t>
  </si>
  <si>
    <t>CHF</t>
  </si>
  <si>
    <t>United Kingdom</t>
  </si>
  <si>
    <t>GBP</t>
  </si>
  <si>
    <t>Change date</t>
  </si>
  <si>
    <t>Entity</t>
  </si>
  <si>
    <t>Period</t>
  </si>
  <si>
    <t>Comment</t>
  </si>
  <si>
    <t>Cyprus, Germany</t>
  </si>
  <si>
    <t>Cost figures revised</t>
  </si>
  <si>
    <t>Real ER costs updated</t>
  </si>
  <si>
    <t>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</si>
</sst>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rgb="FFC00000"/>
      <name val="Arial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000000"/>
      <name val="Arial"/>
    </font>
    <font>
      <sz val="9.0"/>
      <color rgb="FFFFFFFF"/>
      <name val="Calibri"/>
    </font>
    <font>
      <sz val="9.0"/>
      <name val="Arial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8" numFmtId="49" xfId="0" applyAlignment="1" applyFont="1" applyNumberForma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vertical="center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0" fillId="3" fontId="17" numFmtId="49" xfId="0" applyAlignment="1" applyFont="1" applyNumberFormat="1">
      <alignment horizontal="right" readingOrder="0" shrinkToFit="0" vertical="bottom" wrapText="1"/>
    </xf>
    <xf borderId="13" fillId="2" fontId="18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9" numFmtId="0" xfId="0" applyAlignment="1" applyBorder="1" applyFont="1">
      <alignment horizontal="center" readingOrder="0" shrinkToFit="0" vertical="center" wrapText="1"/>
    </xf>
    <xf borderId="0" fillId="3" fontId="20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6" numFmtId="166" xfId="0" applyAlignment="1" applyFont="1" applyNumberFormat="1">
      <alignment horizontal="right" readingOrder="0" shrinkToFit="0" vertical="center" wrapText="0"/>
    </xf>
    <xf borderId="0" fillId="0" fontId="21" numFmtId="0" xfId="0" applyAlignment="1" applyFont="1">
      <alignment readingOrder="0"/>
    </xf>
    <xf borderId="0" fillId="0" fontId="21" numFmtId="166" xfId="0" applyAlignment="1" applyFont="1" applyNumberFormat="1">
      <alignment readingOrder="0"/>
    </xf>
    <xf borderId="0" fillId="2" fontId="16" numFmtId="166" xfId="0" applyAlignment="1" applyFont="1" applyNumberFormat="1">
      <alignment horizontal="center" readingOrder="0" shrinkToFit="0" vertical="center" wrapText="0"/>
    </xf>
    <xf borderId="0" fillId="0" fontId="21" numFmtId="167" xfId="0" applyAlignment="1" applyFont="1" applyNumberFormat="1">
      <alignment readingOrder="0"/>
    </xf>
    <xf borderId="0" fillId="2" fontId="22" numFmtId="4" xfId="0" applyAlignment="1" applyFont="1" applyNumberFormat="1">
      <alignment horizontal="right" readingOrder="0" shrinkToFit="0" vertical="center" wrapText="0"/>
    </xf>
    <xf borderId="0" fillId="2" fontId="21" numFmtId="2" xfId="0" applyAlignment="1" applyFont="1" applyNumberFormat="1">
      <alignment readingOrder="0"/>
    </xf>
    <xf borderId="0" fillId="8" fontId="23" numFmtId="0" xfId="0" applyAlignment="1" applyFont="1">
      <alignment shrinkToFit="0" wrapText="0"/>
    </xf>
    <xf borderId="0" fillId="8" fontId="23" numFmtId="0" xfId="0" applyAlignment="1" applyFont="1">
      <alignment horizontal="center" shrinkToFit="0" wrapText="0"/>
    </xf>
    <xf borderId="0" fillId="3" fontId="24" numFmtId="164" xfId="0" applyAlignment="1" applyFont="1" applyNumberFormat="1">
      <alignment horizontal="center" readingOrder="0" shrinkToFit="0" vertical="bottom" wrapText="0"/>
    </xf>
    <xf borderId="0" fillId="3" fontId="22" numFmtId="0" xfId="0" applyAlignment="1" applyFont="1">
      <alignment readingOrder="0" vertical="bottom"/>
    </xf>
    <xf borderId="0" fillId="3" fontId="22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43942.0</v>
      </c>
      <c r="C2" s="13" t="s">
        <v>6</v>
      </c>
      <c r="D2" s="14">
        <v>43100.0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8" t="s">
        <v>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9" width="10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9">
        <v>2017.0</v>
      </c>
      <c r="B1" s="20"/>
      <c r="C1" s="21" t="s">
        <v>10</v>
      </c>
      <c r="D1" s="22"/>
      <c r="E1" s="23"/>
      <c r="F1" s="20"/>
      <c r="G1" s="24" t="s">
        <v>11</v>
      </c>
      <c r="K1" s="20"/>
      <c r="L1" s="24" t="s">
        <v>12</v>
      </c>
    </row>
    <row r="2" ht="25.5" customHeight="1">
      <c r="A2" s="25" t="s">
        <v>13</v>
      </c>
      <c r="B2" s="20"/>
      <c r="C2" s="26" t="s">
        <v>14</v>
      </c>
      <c r="D2" s="26" t="s">
        <v>15</v>
      </c>
      <c r="E2" s="26" t="s">
        <v>16</v>
      </c>
      <c r="F2" s="20"/>
      <c r="G2" s="27" t="s">
        <v>17</v>
      </c>
      <c r="H2" s="27" t="s">
        <v>18</v>
      </c>
      <c r="I2" s="27" t="s">
        <v>19</v>
      </c>
      <c r="J2" s="27" t="s">
        <v>20</v>
      </c>
      <c r="K2" s="20"/>
      <c r="L2" s="27" t="s">
        <v>21</v>
      </c>
      <c r="M2" s="27" t="s">
        <v>22</v>
      </c>
      <c r="N2" s="27" t="s">
        <v>23</v>
      </c>
    </row>
    <row r="3" ht="12.75" customHeight="1">
      <c r="A3" s="28" t="s">
        <v>24</v>
      </c>
      <c r="B3" s="20"/>
      <c r="C3" s="29">
        <v>4824806.0</v>
      </c>
      <c r="D3" s="29">
        <v>4831296.0</v>
      </c>
      <c r="E3" s="30">
        <f t="shared" ref="E3:E11" si="2">D3/C3-1</f>
        <v>0.001345131804</v>
      </c>
      <c r="F3" s="20"/>
      <c r="G3" s="31" t="s">
        <v>25</v>
      </c>
      <c r="H3" s="29">
        <v>1.88267111E8</v>
      </c>
      <c r="I3" s="29">
        <v>1.82562163E8</v>
      </c>
      <c r="J3" s="30">
        <f t="shared" ref="J3:J11" si="3">I3/H3-1</f>
        <v>-0.03030241432</v>
      </c>
      <c r="K3" s="20"/>
      <c r="L3" s="32">
        <f t="shared" ref="L3:M3" si="1">H3/C3</f>
        <v>39.02065928</v>
      </c>
      <c r="M3" s="32">
        <f t="shared" si="1"/>
        <v>37.78741004</v>
      </c>
      <c r="N3" s="30">
        <f t="shared" ref="N3:N11" si="5">M3/L3-1</f>
        <v>-0.03160503319</v>
      </c>
    </row>
    <row r="4" ht="12.75" customHeight="1">
      <c r="A4" s="28" t="s">
        <v>26</v>
      </c>
      <c r="B4" s="20"/>
      <c r="C4" s="29">
        <v>1.5949462E7</v>
      </c>
      <c r="D4" s="29">
        <v>1.6433913E7</v>
      </c>
      <c r="E4" s="30">
        <f t="shared" si="2"/>
        <v>0.03037412798</v>
      </c>
      <c r="F4" s="20"/>
      <c r="G4" s="31" t="s">
        <v>25</v>
      </c>
      <c r="H4" s="29">
        <v>8.33852649E8</v>
      </c>
      <c r="I4" s="29">
        <v>7.41305738E8</v>
      </c>
      <c r="J4" s="30">
        <f t="shared" si="3"/>
        <v>-0.1109871284</v>
      </c>
      <c r="K4" s="20"/>
      <c r="L4" s="32">
        <f t="shared" ref="L4:M4" si="4">H4/C4</f>
        <v>52.2809264</v>
      </c>
      <c r="M4" s="32">
        <f t="shared" si="4"/>
        <v>45.10829149</v>
      </c>
      <c r="N4" s="30">
        <f t="shared" si="5"/>
        <v>-0.137194105</v>
      </c>
    </row>
    <row r="5" ht="12.75" customHeight="1">
      <c r="A5" s="28" t="s">
        <v>27</v>
      </c>
      <c r="B5" s="20"/>
      <c r="C5" s="29">
        <v>7658063.0</v>
      </c>
      <c r="D5" s="29">
        <v>8270106.0</v>
      </c>
      <c r="E5" s="30">
        <f t="shared" si="2"/>
        <v>0.07992138482</v>
      </c>
      <c r="F5" s="20"/>
      <c r="G5" s="31" t="s">
        <v>25</v>
      </c>
      <c r="H5" s="29">
        <v>2.31284934E8</v>
      </c>
      <c r="I5" s="29">
        <v>2.45272221E8</v>
      </c>
      <c r="J5" s="30">
        <f t="shared" si="3"/>
        <v>0.06047642948</v>
      </c>
      <c r="K5" s="20"/>
      <c r="L5" s="32">
        <f t="shared" ref="L5:M5" si="6">H5/C5</f>
        <v>30.20149273</v>
      </c>
      <c r="M5" s="32">
        <f t="shared" si="6"/>
        <v>29.6576877</v>
      </c>
      <c r="N5" s="30">
        <f t="shared" si="5"/>
        <v>-0.01800589896</v>
      </c>
    </row>
    <row r="6" ht="12.75" customHeight="1">
      <c r="A6" s="28" t="s">
        <v>28</v>
      </c>
      <c r="B6" s="20"/>
      <c r="C6" s="29">
        <v>4930000.0</v>
      </c>
      <c r="D6" s="29">
        <v>5280849.0</v>
      </c>
      <c r="E6" s="30">
        <f t="shared" si="2"/>
        <v>0.07116612576</v>
      </c>
      <c r="F6" s="20"/>
      <c r="G6" s="31" t="s">
        <v>25</v>
      </c>
      <c r="H6" s="29">
        <v>2.52303716E8</v>
      </c>
      <c r="I6" s="29">
        <v>2.83413383E8</v>
      </c>
      <c r="J6" s="30">
        <f t="shared" si="3"/>
        <v>0.1233024527</v>
      </c>
      <c r="K6" s="20"/>
      <c r="L6" s="32">
        <f t="shared" ref="L6:M6" si="7">H6/C6</f>
        <v>51.17722434</v>
      </c>
      <c r="M6" s="32">
        <f t="shared" si="7"/>
        <v>53.66814749</v>
      </c>
      <c r="N6" s="30">
        <f t="shared" si="5"/>
        <v>0.04867249407</v>
      </c>
    </row>
    <row r="7" ht="12.75" customHeight="1">
      <c r="A7" s="28" t="s">
        <v>29</v>
      </c>
      <c r="B7" s="20"/>
      <c r="C7" s="29">
        <v>1.148903E7</v>
      </c>
      <c r="D7" s="29">
        <v>1.2283994E7</v>
      </c>
      <c r="E7" s="30">
        <f t="shared" si="2"/>
        <v>0.06919330875</v>
      </c>
      <c r="F7" s="20"/>
      <c r="G7" s="31" t="s">
        <v>25</v>
      </c>
      <c r="H7" s="29">
        <v>5.27706371E8</v>
      </c>
      <c r="I7" s="29">
        <v>5.22606648E8</v>
      </c>
      <c r="J7" s="30">
        <f t="shared" si="3"/>
        <v>-0.009663940555</v>
      </c>
      <c r="K7" s="20"/>
      <c r="L7" s="32">
        <f t="shared" ref="L7:M7" si="8">H7/C7</f>
        <v>45.93132501</v>
      </c>
      <c r="M7" s="32">
        <f t="shared" si="8"/>
        <v>42.54370753</v>
      </c>
      <c r="N7" s="30">
        <f t="shared" si="5"/>
        <v>-0.07375396821</v>
      </c>
    </row>
    <row r="8" ht="12.75" customHeight="1">
      <c r="A8" s="28" t="s">
        <v>30</v>
      </c>
      <c r="B8" s="20"/>
      <c r="C8" s="29">
        <v>3.9338207E7</v>
      </c>
      <c r="D8" s="29">
        <v>4.2586312E7</v>
      </c>
      <c r="E8" s="30">
        <f t="shared" si="2"/>
        <v>0.08256870986</v>
      </c>
      <c r="F8" s="20"/>
      <c r="G8" s="31" t="s">
        <v>25</v>
      </c>
      <c r="H8" s="29">
        <v>2.450940757E9</v>
      </c>
      <c r="I8" s="29">
        <v>2.386370537E9</v>
      </c>
      <c r="J8" s="30">
        <f t="shared" si="3"/>
        <v>-0.02634507579</v>
      </c>
      <c r="K8" s="20"/>
      <c r="L8" s="32">
        <f t="shared" ref="L8:M8" si="9">H8/C8</f>
        <v>62.30433321</v>
      </c>
      <c r="M8" s="32">
        <f t="shared" si="9"/>
        <v>56.03609294</v>
      </c>
      <c r="N8" s="30">
        <f t="shared" si="5"/>
        <v>-0.1006068111</v>
      </c>
    </row>
    <row r="9" ht="12.75" customHeight="1">
      <c r="A9" s="28" t="s">
        <v>31</v>
      </c>
      <c r="B9" s="20"/>
      <c r="C9" s="29">
        <v>4937109.0</v>
      </c>
      <c r="D9" s="29">
        <v>5117065.0</v>
      </c>
      <c r="E9" s="30">
        <f t="shared" si="2"/>
        <v>0.03644967125</v>
      </c>
      <c r="F9" s="20"/>
      <c r="G9" s="31" t="s">
        <v>25</v>
      </c>
      <c r="H9" s="29">
        <v>1.854009E8</v>
      </c>
      <c r="I9" s="29">
        <v>1.82487215E8</v>
      </c>
      <c r="J9" s="30">
        <f t="shared" si="3"/>
        <v>-0.01571559253</v>
      </c>
      <c r="K9" s="20"/>
      <c r="L9" s="32">
        <f t="shared" ref="L9:M9" si="10">H9/C9</f>
        <v>37.55252315</v>
      </c>
      <c r="M9" s="32">
        <f t="shared" si="10"/>
        <v>35.66247742</v>
      </c>
      <c r="N9" s="30">
        <f t="shared" si="5"/>
        <v>-0.0503307254</v>
      </c>
    </row>
    <row r="10" ht="12.75" customHeight="1">
      <c r="A10" s="28" t="s">
        <v>32</v>
      </c>
      <c r="B10" s="20"/>
      <c r="C10" s="29">
        <v>1.3671232E7</v>
      </c>
      <c r="D10" s="29">
        <v>1.5819784E7</v>
      </c>
      <c r="E10" s="30">
        <f t="shared" si="2"/>
        <v>0.1571586233</v>
      </c>
      <c r="F10" s="20"/>
      <c r="G10" s="31" t="s">
        <v>25</v>
      </c>
      <c r="H10" s="29">
        <v>7.46257377E8</v>
      </c>
      <c r="I10" s="29">
        <v>7.2722228E8</v>
      </c>
      <c r="J10" s="30">
        <f t="shared" si="3"/>
        <v>-0.02550741552</v>
      </c>
      <c r="K10" s="20"/>
      <c r="L10" s="32">
        <f t="shared" ref="L10:M10" si="11">H10/C10</f>
        <v>54.58596394</v>
      </c>
      <c r="M10" s="32">
        <f t="shared" si="11"/>
        <v>45.9691662</v>
      </c>
      <c r="N10" s="30">
        <f t="shared" si="5"/>
        <v>-0.1578573889</v>
      </c>
    </row>
    <row r="11" ht="12.75" customHeight="1">
      <c r="A11" s="28" t="s">
        <v>33</v>
      </c>
      <c r="B11" s="20"/>
      <c r="C11" s="29">
        <v>1.4696288E7</v>
      </c>
      <c r="D11" s="29">
        <v>1.6232874E7</v>
      </c>
      <c r="E11" s="30">
        <f t="shared" si="2"/>
        <v>0.104556062</v>
      </c>
      <c r="F11" s="20"/>
      <c r="G11" s="31" t="s">
        <v>25</v>
      </c>
      <c r="H11" s="29">
        <v>7.48511196E8</v>
      </c>
      <c r="I11" s="29">
        <v>7.31487298E8</v>
      </c>
      <c r="J11" s="30">
        <f t="shared" si="3"/>
        <v>-0.02274367851</v>
      </c>
      <c r="K11" s="20"/>
      <c r="L11" s="32">
        <f t="shared" ref="L11:M11" si="12">H11/C11</f>
        <v>50.93199017</v>
      </c>
      <c r="M11" s="32">
        <f t="shared" si="12"/>
        <v>45.06209424</v>
      </c>
      <c r="N11" s="30">
        <f t="shared" si="5"/>
        <v>-0.1152496871</v>
      </c>
    </row>
    <row r="12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ht="12.75" customHeight="1">
      <c r="A13" s="34" t="s">
        <v>9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9.0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9">
        <v>2017.0</v>
      </c>
      <c r="B1" s="35"/>
      <c r="C1" s="20"/>
      <c r="D1" s="21" t="s">
        <v>10</v>
      </c>
      <c r="E1" s="22"/>
      <c r="F1" s="23"/>
      <c r="G1" s="20"/>
      <c r="H1" s="36" t="s">
        <v>34</v>
      </c>
      <c r="I1" s="22"/>
      <c r="J1" s="22"/>
      <c r="K1" s="22"/>
      <c r="L1" s="20"/>
      <c r="M1" s="24" t="s">
        <v>35</v>
      </c>
      <c r="P1" s="20"/>
      <c r="Q1" s="24" t="s">
        <v>36</v>
      </c>
      <c r="T1" s="20"/>
      <c r="U1" s="24" t="s">
        <v>37</v>
      </c>
      <c r="X1" s="20"/>
      <c r="Y1" s="24" t="s">
        <v>38</v>
      </c>
      <c r="AB1" s="20"/>
      <c r="AC1" s="24" t="s">
        <v>11</v>
      </c>
      <c r="AG1" s="20"/>
      <c r="AH1" s="24" t="s">
        <v>12</v>
      </c>
    </row>
    <row r="2" ht="25.5" customHeight="1">
      <c r="A2" s="25" t="s">
        <v>39</v>
      </c>
      <c r="B2" s="25" t="s">
        <v>13</v>
      </c>
      <c r="C2" s="20"/>
      <c r="D2" s="26" t="s">
        <v>14</v>
      </c>
      <c r="E2" s="26" t="s">
        <v>15</v>
      </c>
      <c r="F2" s="26" t="s">
        <v>16</v>
      </c>
      <c r="G2" s="20"/>
      <c r="H2" s="37" t="s">
        <v>17</v>
      </c>
      <c r="I2" s="37" t="s">
        <v>40</v>
      </c>
      <c r="J2" s="37" t="s">
        <v>41</v>
      </c>
      <c r="K2" s="37" t="s">
        <v>42</v>
      </c>
      <c r="L2" s="20"/>
      <c r="M2" s="37" t="s">
        <v>43</v>
      </c>
      <c r="N2" s="37" t="s">
        <v>44</v>
      </c>
      <c r="O2" s="38" t="s">
        <v>45</v>
      </c>
      <c r="P2" s="20"/>
      <c r="Q2" s="37" t="s">
        <v>46</v>
      </c>
      <c r="R2" s="37" t="s">
        <v>47</v>
      </c>
      <c r="S2" s="38" t="s">
        <v>48</v>
      </c>
      <c r="T2" s="20"/>
      <c r="U2" s="37" t="s">
        <v>18</v>
      </c>
      <c r="V2" s="37" t="s">
        <v>19</v>
      </c>
      <c r="W2" s="37" t="s">
        <v>20</v>
      </c>
      <c r="X2" s="20"/>
      <c r="Y2" s="37" t="s">
        <v>21</v>
      </c>
      <c r="Z2" s="37" t="s">
        <v>22</v>
      </c>
      <c r="AA2" s="37" t="s">
        <v>23</v>
      </c>
      <c r="AB2" s="20"/>
      <c r="AC2" s="27" t="s">
        <v>17</v>
      </c>
      <c r="AD2" s="27" t="s">
        <v>18</v>
      </c>
      <c r="AE2" s="27" t="s">
        <v>19</v>
      </c>
      <c r="AF2" s="27" t="s">
        <v>20</v>
      </c>
      <c r="AG2" s="20"/>
      <c r="AH2" s="27" t="s">
        <v>21</v>
      </c>
      <c r="AI2" s="27" t="s">
        <v>22</v>
      </c>
      <c r="AJ2" s="27" t="s">
        <v>23</v>
      </c>
    </row>
    <row r="3" ht="12.75" customHeight="1">
      <c r="A3" s="39" t="s">
        <v>49</v>
      </c>
      <c r="B3" s="40" t="s">
        <v>29</v>
      </c>
      <c r="C3" s="20"/>
      <c r="D3" s="41">
        <v>2850000.0</v>
      </c>
      <c r="E3" s="41">
        <v>2973819.0</v>
      </c>
      <c r="F3" s="42">
        <f t="shared" ref="F3:F32" si="3">E3/D3-1</f>
        <v>0.04344526316</v>
      </c>
      <c r="G3" s="20"/>
      <c r="H3" s="43" t="s">
        <v>25</v>
      </c>
      <c r="I3" s="41">
        <v>2.04696E8</v>
      </c>
      <c r="J3" s="41">
        <v>1.87301607E8</v>
      </c>
      <c r="K3" s="42">
        <f t="shared" ref="K3:K32" si="4">J3/I3-1</f>
        <v>-0.08497671181</v>
      </c>
      <c r="L3" s="20"/>
      <c r="M3" s="44">
        <v>0.017</v>
      </c>
      <c r="N3" s="44">
        <v>0.022</v>
      </c>
      <c r="O3" s="45">
        <f t="shared" ref="O3:O32" si="5">N3-M3</f>
        <v>0.005</v>
      </c>
      <c r="P3" s="20"/>
      <c r="Q3" s="46">
        <v>118.1</v>
      </c>
      <c r="R3" s="46">
        <v>116.8</v>
      </c>
      <c r="S3" s="47">
        <f t="shared" ref="S3:S32" si="6">R3-Q3</f>
        <v>-1.3</v>
      </c>
      <c r="T3" s="20"/>
      <c r="U3" s="41">
        <v>1.73369786E8</v>
      </c>
      <c r="V3" s="41">
        <v>1.60374611E8</v>
      </c>
      <c r="W3" s="42">
        <f t="shared" ref="W3:W32" si="7">V3/U3-1</f>
        <v>-0.07495639984</v>
      </c>
      <c r="X3" s="20"/>
      <c r="Y3" s="48">
        <f t="shared" ref="Y3:Z3" si="1">U3/D3</f>
        <v>60.83150386</v>
      </c>
      <c r="Z3" s="48">
        <f t="shared" si="1"/>
        <v>53.92884066</v>
      </c>
      <c r="AA3" s="42">
        <f t="shared" ref="AA3:AA32" si="9">Z3/Y3-1</f>
        <v>-0.1134718487</v>
      </c>
      <c r="AB3" s="20"/>
      <c r="AC3" s="43" t="s">
        <v>25</v>
      </c>
      <c r="AD3" s="41">
        <v>1.73369786E8</v>
      </c>
      <c r="AE3" s="41">
        <v>1.60374611E8</v>
      </c>
      <c r="AF3" s="42">
        <f t="shared" ref="AF3:AF32" si="10">AE3/AD3-1</f>
        <v>-0.07495639984</v>
      </c>
      <c r="AG3" s="20"/>
      <c r="AH3" s="48">
        <f t="shared" ref="AH3:AI3" si="2">AD3/D3</f>
        <v>60.83150386</v>
      </c>
      <c r="AI3" s="48">
        <f t="shared" si="2"/>
        <v>53.92884066</v>
      </c>
      <c r="AJ3" s="45">
        <f t="shared" ref="AJ3:AJ32" si="12">AI3/AH3-1</f>
        <v>-0.1134718487</v>
      </c>
    </row>
    <row r="4" ht="12.75" customHeight="1">
      <c r="A4" s="39" t="s">
        <v>50</v>
      </c>
      <c r="B4" s="40" t="s">
        <v>30</v>
      </c>
      <c r="C4" s="20"/>
      <c r="D4" s="41">
        <v>2580000.0</v>
      </c>
      <c r="E4" s="41">
        <v>2593652.0</v>
      </c>
      <c r="F4" s="42">
        <f t="shared" si="3"/>
        <v>0.005291472868</v>
      </c>
      <c r="G4" s="20"/>
      <c r="H4" s="43" t="s">
        <v>25</v>
      </c>
      <c r="I4" s="41">
        <v>1.77260922E8</v>
      </c>
      <c r="J4" s="41">
        <v>1.78362008E8</v>
      </c>
      <c r="K4" s="42">
        <f t="shared" si="4"/>
        <v>0.006211668018</v>
      </c>
      <c r="L4" s="20"/>
      <c r="M4" s="44">
        <v>0.0132</v>
      </c>
      <c r="N4" s="44">
        <v>0.022</v>
      </c>
      <c r="O4" s="45">
        <f t="shared" si="5"/>
        <v>0.0088</v>
      </c>
      <c r="P4" s="20"/>
      <c r="Q4" s="46">
        <v>114.4</v>
      </c>
      <c r="R4" s="46">
        <v>115.5</v>
      </c>
      <c r="S4" s="47">
        <f t="shared" si="6"/>
        <v>1.1</v>
      </c>
      <c r="T4" s="20"/>
      <c r="U4" s="41">
        <v>1.54897964E8</v>
      </c>
      <c r="V4" s="41">
        <v>1.54375434E8</v>
      </c>
      <c r="W4" s="42">
        <f t="shared" si="7"/>
        <v>-0.003373381977</v>
      </c>
      <c r="X4" s="20"/>
      <c r="Y4" s="48">
        <f t="shared" ref="Y4:Z4" si="8">U4/D4</f>
        <v>60.03797054</v>
      </c>
      <c r="Z4" s="48">
        <f t="shared" si="8"/>
        <v>59.52048848</v>
      </c>
      <c r="AA4" s="42">
        <f t="shared" si="9"/>
        <v>-0.008619246337</v>
      </c>
      <c r="AB4" s="20"/>
      <c r="AC4" s="43" t="s">
        <v>25</v>
      </c>
      <c r="AD4" s="41">
        <v>1.54897964E8</v>
      </c>
      <c r="AE4" s="41">
        <v>1.54375434E8</v>
      </c>
      <c r="AF4" s="42">
        <f t="shared" si="10"/>
        <v>-0.003373381977</v>
      </c>
      <c r="AG4" s="20"/>
      <c r="AH4" s="48">
        <f t="shared" ref="AH4:AI4" si="11">AD4/D4</f>
        <v>60.03797054</v>
      </c>
      <c r="AI4" s="48">
        <f t="shared" si="11"/>
        <v>59.52048848</v>
      </c>
      <c r="AJ4" s="45">
        <f t="shared" si="12"/>
        <v>-0.008619246337</v>
      </c>
    </row>
    <row r="5" ht="12.75" customHeight="1">
      <c r="A5" s="39" t="s">
        <v>51</v>
      </c>
      <c r="B5" s="40" t="s">
        <v>27</v>
      </c>
      <c r="C5" s="20"/>
      <c r="D5" s="41">
        <v>3439000.0</v>
      </c>
      <c r="E5" s="41">
        <v>3513254.0</v>
      </c>
      <c r="F5" s="42">
        <f t="shared" si="3"/>
        <v>0.02159174179</v>
      </c>
      <c r="G5" s="20"/>
      <c r="H5" s="43" t="s">
        <v>52</v>
      </c>
      <c r="I5" s="41">
        <v>2.19350068E8</v>
      </c>
      <c r="J5" s="41">
        <v>1.94762951E8</v>
      </c>
      <c r="K5" s="42">
        <f t="shared" si="4"/>
        <v>-0.1120907653</v>
      </c>
      <c r="L5" s="20"/>
      <c r="M5" s="44">
        <v>0.011</v>
      </c>
      <c r="N5" s="44">
        <v>0.012</v>
      </c>
      <c r="O5" s="45">
        <f t="shared" si="5"/>
        <v>0.001</v>
      </c>
      <c r="P5" s="20"/>
      <c r="Q5" s="46">
        <v>106.9</v>
      </c>
      <c r="R5" s="46">
        <v>106.4</v>
      </c>
      <c r="S5" s="47">
        <f t="shared" si="6"/>
        <v>-0.5</v>
      </c>
      <c r="T5" s="20"/>
      <c r="U5" s="41">
        <v>2.05254233E8</v>
      </c>
      <c r="V5" s="41">
        <v>1.82989369E8</v>
      </c>
      <c r="W5" s="42">
        <f t="shared" si="7"/>
        <v>-0.1084745668</v>
      </c>
      <c r="X5" s="20"/>
      <c r="Y5" s="48">
        <f t="shared" ref="Y5:Z5" si="13">U5/D5</f>
        <v>59.68427828</v>
      </c>
      <c r="Z5" s="48">
        <f t="shared" si="13"/>
        <v>52.08543675</v>
      </c>
      <c r="AA5" s="42">
        <f t="shared" si="9"/>
        <v>-0.1273173061</v>
      </c>
      <c r="AB5" s="20"/>
      <c r="AC5" s="43" t="s">
        <v>25</v>
      </c>
      <c r="AD5" s="41">
        <v>1.04973269E8</v>
      </c>
      <c r="AE5" s="41">
        <v>9.3586339E7</v>
      </c>
      <c r="AF5" s="42">
        <f t="shared" si="10"/>
        <v>-0.1084745679</v>
      </c>
      <c r="AG5" s="20"/>
      <c r="AH5" s="48">
        <f t="shared" ref="AH5:AI5" si="14">AD5/D5</f>
        <v>30.52435853</v>
      </c>
      <c r="AI5" s="48">
        <f t="shared" si="14"/>
        <v>26.6380794</v>
      </c>
      <c r="AJ5" s="45">
        <f t="shared" si="12"/>
        <v>-0.1273173073</v>
      </c>
    </row>
    <row r="6" ht="12.75" customHeight="1">
      <c r="A6" s="39" t="s">
        <v>53</v>
      </c>
      <c r="B6" s="40" t="s">
        <v>29</v>
      </c>
      <c r="C6" s="20"/>
      <c r="D6" s="41">
        <v>1808000.0</v>
      </c>
      <c r="E6" s="41">
        <v>1799166.0</v>
      </c>
      <c r="F6" s="42">
        <f t="shared" si="3"/>
        <v>-0.004886061947</v>
      </c>
      <c r="G6" s="20"/>
      <c r="H6" s="43" t="s">
        <v>54</v>
      </c>
      <c r="I6" s="41">
        <v>6.91440691E8</v>
      </c>
      <c r="J6" s="41">
        <v>6.54094149E8</v>
      </c>
      <c r="K6" s="42">
        <f t="shared" si="4"/>
        <v>-0.05401264705</v>
      </c>
      <c r="L6" s="20"/>
      <c r="M6" s="44">
        <v>0.015</v>
      </c>
      <c r="N6" s="44">
        <v>0.013</v>
      </c>
      <c r="O6" s="45">
        <f t="shared" si="5"/>
        <v>-0.002</v>
      </c>
      <c r="P6" s="20"/>
      <c r="Q6" s="46">
        <v>112.0</v>
      </c>
      <c r="R6" s="46">
        <v>110.0</v>
      </c>
      <c r="S6" s="47">
        <f t="shared" si="6"/>
        <v>-2</v>
      </c>
      <c r="T6" s="20"/>
      <c r="U6" s="41">
        <v>6.17287272E8</v>
      </c>
      <c r="V6" s="41">
        <v>5.94372343E8</v>
      </c>
      <c r="W6" s="42">
        <f t="shared" si="7"/>
        <v>-0.03712198524</v>
      </c>
      <c r="X6" s="20"/>
      <c r="Y6" s="48">
        <f t="shared" ref="Y6:Z6" si="15">U6/D6</f>
        <v>341.4199513</v>
      </c>
      <c r="Z6" s="48">
        <f t="shared" si="15"/>
        <v>330.359924</v>
      </c>
      <c r="AA6" s="42">
        <f t="shared" si="9"/>
        <v>-0.03239420338</v>
      </c>
      <c r="AB6" s="20"/>
      <c r="AC6" s="43" t="s">
        <v>25</v>
      </c>
      <c r="AD6" s="41">
        <v>8.4121546E7</v>
      </c>
      <c r="AE6" s="41">
        <v>8.0998788E7</v>
      </c>
      <c r="AF6" s="42">
        <f t="shared" si="10"/>
        <v>-0.03712197586</v>
      </c>
      <c r="AG6" s="20"/>
      <c r="AH6" s="48">
        <f t="shared" ref="AH6:AI6" si="16">AD6/D6</f>
        <v>46.52740376</v>
      </c>
      <c r="AI6" s="48">
        <f t="shared" si="16"/>
        <v>45.02018602</v>
      </c>
      <c r="AJ6" s="45">
        <f t="shared" si="12"/>
        <v>-0.03239419395</v>
      </c>
    </row>
    <row r="7" ht="12.75" customHeight="1">
      <c r="A7" s="39" t="s">
        <v>55</v>
      </c>
      <c r="B7" s="40" t="s">
        <v>26</v>
      </c>
      <c r="C7" s="20"/>
      <c r="D7" s="41">
        <v>1457140.0</v>
      </c>
      <c r="E7" s="41">
        <v>1727958.0</v>
      </c>
      <c r="F7" s="42">
        <f t="shared" si="3"/>
        <v>0.1858558546</v>
      </c>
      <c r="G7" s="20"/>
      <c r="H7" s="43" t="s">
        <v>25</v>
      </c>
      <c r="I7" s="41">
        <v>5.5916691E7</v>
      </c>
      <c r="J7" s="41">
        <v>4.7510052E7</v>
      </c>
      <c r="K7" s="42">
        <f t="shared" si="4"/>
        <v>-0.1503422118</v>
      </c>
      <c r="L7" s="20"/>
      <c r="M7" s="44">
        <v>0.017</v>
      </c>
      <c r="N7" s="44">
        <v>0.007</v>
      </c>
      <c r="O7" s="45">
        <f t="shared" si="5"/>
        <v>-0.01</v>
      </c>
      <c r="P7" s="20"/>
      <c r="Q7" s="46">
        <v>116.8</v>
      </c>
      <c r="R7" s="46">
        <v>107.3</v>
      </c>
      <c r="S7" s="47">
        <f t="shared" si="6"/>
        <v>-9.5</v>
      </c>
      <c r="T7" s="20"/>
      <c r="U7" s="41">
        <v>4.788161E7</v>
      </c>
      <c r="V7" s="41">
        <v>4.4280357E7</v>
      </c>
      <c r="W7" s="42">
        <f t="shared" si="7"/>
        <v>-0.07521161047</v>
      </c>
      <c r="X7" s="20"/>
      <c r="Y7" s="48">
        <f t="shared" ref="Y7:Y32" si="18">U7/D7</f>
        <v>32.85999286</v>
      </c>
      <c r="Z7" s="48">
        <v>25.63</v>
      </c>
      <c r="AA7" s="42">
        <f t="shared" si="9"/>
        <v>-0.2200241763</v>
      </c>
      <c r="AB7" s="20"/>
      <c r="AC7" s="43" t="s">
        <v>25</v>
      </c>
      <c r="AD7" s="41">
        <v>4.788161E7</v>
      </c>
      <c r="AE7" s="41">
        <v>4.4280357E7</v>
      </c>
      <c r="AF7" s="42">
        <f t="shared" si="10"/>
        <v>-0.07521161047</v>
      </c>
      <c r="AG7" s="20"/>
      <c r="AH7" s="48">
        <f t="shared" ref="AH7:AI7" si="17">AD7/D7</f>
        <v>32.85999286</v>
      </c>
      <c r="AI7" s="48">
        <f t="shared" si="17"/>
        <v>25.62582945</v>
      </c>
      <c r="AJ7" s="45">
        <f t="shared" si="12"/>
        <v>-0.2201510952</v>
      </c>
    </row>
    <row r="8" ht="12.75" customHeight="1">
      <c r="A8" s="39" t="s">
        <v>56</v>
      </c>
      <c r="B8" s="40" t="s">
        <v>29</v>
      </c>
      <c r="C8" s="20"/>
      <c r="D8" s="41">
        <v>2717000.0</v>
      </c>
      <c r="E8" s="41">
        <v>2823895.0</v>
      </c>
      <c r="F8" s="42">
        <f t="shared" si="3"/>
        <v>0.0393430254</v>
      </c>
      <c r="G8" s="20"/>
      <c r="H8" s="43" t="s">
        <v>57</v>
      </c>
      <c r="I8" s="41">
        <v>3.1260371E9</v>
      </c>
      <c r="J8" s="41">
        <v>3.263571568E9</v>
      </c>
      <c r="K8" s="42">
        <f t="shared" si="4"/>
        <v>0.04399642858</v>
      </c>
      <c r="L8" s="20"/>
      <c r="M8" s="44">
        <v>0.02</v>
      </c>
      <c r="N8" s="44">
        <v>0.024</v>
      </c>
      <c r="O8" s="45">
        <f t="shared" si="5"/>
        <v>0.004</v>
      </c>
      <c r="P8" s="20"/>
      <c r="Q8" s="46">
        <v>116.0</v>
      </c>
      <c r="R8" s="46">
        <v>112.8</v>
      </c>
      <c r="S8" s="47">
        <f t="shared" si="6"/>
        <v>-3.2</v>
      </c>
      <c r="T8" s="20"/>
      <c r="U8" s="41">
        <v>2.694955079E9</v>
      </c>
      <c r="V8" s="41">
        <v>2.892613899E9</v>
      </c>
      <c r="W8" s="42">
        <f t="shared" si="7"/>
        <v>0.07334401287</v>
      </c>
      <c r="X8" s="20"/>
      <c r="Y8" s="48">
        <f t="shared" si="18"/>
        <v>991.8863007</v>
      </c>
      <c r="Z8" s="48">
        <f t="shared" ref="Z8:Z32" si="20">V8/E8</f>
        <v>1024.334793</v>
      </c>
      <c r="AA8" s="42">
        <f t="shared" si="9"/>
        <v>0.03271392278</v>
      </c>
      <c r="AB8" s="20"/>
      <c r="AC8" s="43" t="s">
        <v>25</v>
      </c>
      <c r="AD8" s="41">
        <v>1.02024823E8</v>
      </c>
      <c r="AE8" s="41">
        <v>1.09507732E8</v>
      </c>
      <c r="AF8" s="42">
        <f t="shared" si="10"/>
        <v>0.07334400374</v>
      </c>
      <c r="AG8" s="20"/>
      <c r="AH8" s="48">
        <f t="shared" ref="AH8:AI8" si="19">AD8/D8</f>
        <v>37.55054214</v>
      </c>
      <c r="AI8" s="48">
        <f t="shared" si="19"/>
        <v>38.77896735</v>
      </c>
      <c r="AJ8" s="45">
        <f t="shared" si="12"/>
        <v>0.032713914</v>
      </c>
    </row>
    <row r="9" ht="12.75" customHeight="1">
      <c r="A9" s="39" t="s">
        <v>58</v>
      </c>
      <c r="B9" s="40" t="s">
        <v>28</v>
      </c>
      <c r="C9" s="20"/>
      <c r="D9" s="41">
        <v>1589000.0</v>
      </c>
      <c r="E9" s="41">
        <v>1665678.0</v>
      </c>
      <c r="F9" s="42">
        <f t="shared" si="3"/>
        <v>0.04825550661</v>
      </c>
      <c r="G9" s="20"/>
      <c r="H9" s="43" t="s">
        <v>59</v>
      </c>
      <c r="I9" s="41">
        <v>7.35983926E8</v>
      </c>
      <c r="J9" s="41">
        <v>6.86419641E8</v>
      </c>
      <c r="K9" s="42">
        <f t="shared" si="4"/>
        <v>-0.06734424931</v>
      </c>
      <c r="L9" s="20"/>
      <c r="M9" s="44">
        <v>0.022</v>
      </c>
      <c r="N9" s="44">
        <v>0.011</v>
      </c>
      <c r="O9" s="45">
        <f t="shared" si="5"/>
        <v>-0.011</v>
      </c>
      <c r="P9" s="20"/>
      <c r="Q9" s="46">
        <v>116.6</v>
      </c>
      <c r="R9" s="46">
        <v>109.8</v>
      </c>
      <c r="S9" s="47">
        <f t="shared" si="6"/>
        <v>-6.8</v>
      </c>
      <c r="T9" s="20"/>
      <c r="U9" s="41">
        <v>6.31342985E8</v>
      </c>
      <c r="V9" s="41">
        <v>6.25435508E8</v>
      </c>
      <c r="W9" s="42">
        <f t="shared" si="7"/>
        <v>-0.009357001092</v>
      </c>
      <c r="X9" s="20"/>
      <c r="Y9" s="48">
        <f t="shared" si="18"/>
        <v>397.3209471</v>
      </c>
      <c r="Z9" s="48">
        <f t="shared" si="20"/>
        <v>375.4840419</v>
      </c>
      <c r="AA9" s="42">
        <f t="shared" si="9"/>
        <v>-0.05496036733</v>
      </c>
      <c r="AB9" s="20"/>
      <c r="AC9" s="43" t="s">
        <v>25</v>
      </c>
      <c r="AD9" s="41">
        <v>8.4819509E7</v>
      </c>
      <c r="AE9" s="41">
        <v>8.4025852E7</v>
      </c>
      <c r="AF9" s="42">
        <f t="shared" si="10"/>
        <v>-0.009357010072</v>
      </c>
      <c r="AG9" s="20"/>
      <c r="AH9" s="48">
        <f t="shared" ref="AH9:AI9" si="21">AD9/D9</f>
        <v>53.37917495</v>
      </c>
      <c r="AI9" s="48">
        <f t="shared" si="21"/>
        <v>50.44543543</v>
      </c>
      <c r="AJ9" s="45">
        <f t="shared" si="12"/>
        <v>-0.0549603759</v>
      </c>
    </row>
    <row r="10" ht="12.75" customHeight="1">
      <c r="A10" s="39" t="s">
        <v>60</v>
      </c>
      <c r="B10" s="40" t="s">
        <v>31</v>
      </c>
      <c r="C10" s="20"/>
      <c r="D10" s="41">
        <v>827117.0</v>
      </c>
      <c r="E10" s="41">
        <v>864575.0</v>
      </c>
      <c r="F10" s="42">
        <f t="shared" si="3"/>
        <v>0.04528742608</v>
      </c>
      <c r="G10" s="20"/>
      <c r="H10" s="43" t="s">
        <v>25</v>
      </c>
      <c r="I10" s="41">
        <v>2.5985553E7</v>
      </c>
      <c r="J10" s="41">
        <v>2.4199188E7</v>
      </c>
      <c r="K10" s="42">
        <f t="shared" si="4"/>
        <v>-0.06874454432</v>
      </c>
      <c r="L10" s="20"/>
      <c r="M10" s="44">
        <v>0.03</v>
      </c>
      <c r="N10" s="44">
        <v>0.037</v>
      </c>
      <c r="O10" s="45">
        <f t="shared" si="5"/>
        <v>0.007</v>
      </c>
      <c r="P10" s="20"/>
      <c r="Q10" s="46">
        <v>130.9</v>
      </c>
      <c r="R10" s="46">
        <v>122.4</v>
      </c>
      <c r="S10" s="47">
        <f t="shared" si="6"/>
        <v>-8.5</v>
      </c>
      <c r="T10" s="20"/>
      <c r="U10" s="41">
        <v>1.9852645E7</v>
      </c>
      <c r="V10" s="41">
        <v>1.9768513E7</v>
      </c>
      <c r="W10" s="42">
        <f t="shared" si="7"/>
        <v>-0.004237823222</v>
      </c>
      <c r="X10" s="20"/>
      <c r="Y10" s="48">
        <f t="shared" si="18"/>
        <v>24.00222097</v>
      </c>
      <c r="Z10" s="48">
        <f t="shared" si="20"/>
        <v>22.86500651</v>
      </c>
      <c r="AA10" s="42">
        <f t="shared" si="9"/>
        <v>-0.04737955137</v>
      </c>
      <c r="AB10" s="20"/>
      <c r="AC10" s="43" t="s">
        <v>25</v>
      </c>
      <c r="AD10" s="41">
        <v>1.9852645E7</v>
      </c>
      <c r="AE10" s="41">
        <v>1.9768513E7</v>
      </c>
      <c r="AF10" s="42">
        <f t="shared" si="10"/>
        <v>-0.004237823222</v>
      </c>
      <c r="AG10" s="20"/>
      <c r="AH10" s="48">
        <f t="shared" ref="AH10:AI10" si="22">AD10/D10</f>
        <v>24.00222097</v>
      </c>
      <c r="AI10" s="48">
        <f t="shared" si="22"/>
        <v>22.86500651</v>
      </c>
      <c r="AJ10" s="45">
        <f t="shared" si="12"/>
        <v>-0.04737955137</v>
      </c>
    </row>
    <row r="11" ht="12.75" customHeight="1">
      <c r="A11" s="39" t="s">
        <v>61</v>
      </c>
      <c r="B11" s="40" t="s">
        <v>31</v>
      </c>
      <c r="C11" s="20"/>
      <c r="D11" s="41">
        <v>827000.0</v>
      </c>
      <c r="E11" s="41">
        <v>848430.0</v>
      </c>
      <c r="F11" s="42">
        <f t="shared" si="3"/>
        <v>0.02591293833</v>
      </c>
      <c r="G11" s="20"/>
      <c r="H11" s="43" t="s">
        <v>25</v>
      </c>
      <c r="I11" s="41">
        <v>4.6064E7</v>
      </c>
      <c r="J11" s="41">
        <v>4.250363E7</v>
      </c>
      <c r="K11" s="42">
        <f t="shared" si="4"/>
        <v>-0.07729181139</v>
      </c>
      <c r="L11" s="20"/>
      <c r="M11" s="44">
        <v>0.019</v>
      </c>
      <c r="N11" s="44">
        <v>0.008</v>
      </c>
      <c r="O11" s="45">
        <f t="shared" si="5"/>
        <v>-0.011</v>
      </c>
      <c r="P11" s="20"/>
      <c r="Q11" s="46">
        <v>118.6</v>
      </c>
      <c r="R11" s="46">
        <v>113.3</v>
      </c>
      <c r="S11" s="47">
        <f t="shared" si="6"/>
        <v>-5.3</v>
      </c>
      <c r="T11" s="20"/>
      <c r="U11" s="41">
        <v>3.884386E7</v>
      </c>
      <c r="V11" s="41">
        <v>3.7529161E7</v>
      </c>
      <c r="W11" s="42">
        <f t="shared" si="7"/>
        <v>-0.03384573521</v>
      </c>
      <c r="X11" s="20"/>
      <c r="Y11" s="48">
        <f t="shared" si="18"/>
        <v>46.96960097</v>
      </c>
      <c r="Z11" s="48">
        <f t="shared" si="20"/>
        <v>44.23365628</v>
      </c>
      <c r="AA11" s="42">
        <f t="shared" si="9"/>
        <v>-0.05824926395</v>
      </c>
      <c r="AB11" s="20"/>
      <c r="AC11" s="43" t="s">
        <v>25</v>
      </c>
      <c r="AD11" s="41">
        <v>3.884386E7</v>
      </c>
      <c r="AE11" s="41">
        <v>3.7529161E7</v>
      </c>
      <c r="AF11" s="42">
        <f t="shared" si="10"/>
        <v>-0.03384573521</v>
      </c>
      <c r="AG11" s="20"/>
      <c r="AH11" s="48">
        <f t="shared" ref="AH11:AI11" si="23">AD11/D11</f>
        <v>46.96960097</v>
      </c>
      <c r="AI11" s="48">
        <f t="shared" si="23"/>
        <v>44.23365628</v>
      </c>
      <c r="AJ11" s="45">
        <f t="shared" si="12"/>
        <v>-0.05824926395</v>
      </c>
    </row>
    <row r="12" ht="12.75" customHeight="1">
      <c r="A12" s="39" t="s">
        <v>62</v>
      </c>
      <c r="B12" s="40" t="s">
        <v>30</v>
      </c>
      <c r="C12" s="20"/>
      <c r="D12" s="41">
        <v>1.93E7</v>
      </c>
      <c r="E12" s="41">
        <v>2.0862129E7</v>
      </c>
      <c r="F12" s="42">
        <f t="shared" si="3"/>
        <v>0.08093932642</v>
      </c>
      <c r="G12" s="20"/>
      <c r="H12" s="43" t="s">
        <v>25</v>
      </c>
      <c r="I12" s="41">
        <v>1.328676964E9</v>
      </c>
      <c r="J12" s="41">
        <v>1.279604941E9</v>
      </c>
      <c r="K12" s="42">
        <f t="shared" si="4"/>
        <v>-0.03693299751</v>
      </c>
      <c r="L12" s="20"/>
      <c r="M12" s="44">
        <v>0.0109</v>
      </c>
      <c r="N12" s="44">
        <v>0.0116</v>
      </c>
      <c r="O12" s="45">
        <f t="shared" si="5"/>
        <v>0.0007</v>
      </c>
      <c r="P12" s="20"/>
      <c r="Q12" s="46">
        <v>110.3</v>
      </c>
      <c r="R12" s="46">
        <v>109.8</v>
      </c>
      <c r="S12" s="47">
        <f t="shared" si="6"/>
        <v>-0.5</v>
      </c>
      <c r="T12" s="20"/>
      <c r="U12" s="41">
        <v>1.204538004E9</v>
      </c>
      <c r="V12" s="41">
        <v>1.165490383E9</v>
      </c>
      <c r="W12" s="42">
        <f t="shared" si="7"/>
        <v>-0.03241709342</v>
      </c>
      <c r="X12" s="20"/>
      <c r="Y12" s="48">
        <f t="shared" si="18"/>
        <v>62.41129554</v>
      </c>
      <c r="Z12" s="48">
        <f t="shared" si="20"/>
        <v>55.8663204</v>
      </c>
      <c r="AA12" s="42">
        <f t="shared" si="9"/>
        <v>-0.104868439</v>
      </c>
      <c r="AB12" s="20"/>
      <c r="AC12" s="43" t="s">
        <v>25</v>
      </c>
      <c r="AD12" s="41">
        <v>1.204538004E9</v>
      </c>
      <c r="AE12" s="41">
        <v>1.165490383E9</v>
      </c>
      <c r="AF12" s="42">
        <f t="shared" si="10"/>
        <v>-0.03241709342</v>
      </c>
      <c r="AG12" s="20"/>
      <c r="AH12" s="48">
        <f t="shared" ref="AH12:AI12" si="24">AD12/D12</f>
        <v>62.41129554</v>
      </c>
      <c r="AI12" s="48">
        <f t="shared" si="24"/>
        <v>55.8663204</v>
      </c>
      <c r="AJ12" s="45">
        <f t="shared" si="12"/>
        <v>-0.104868439</v>
      </c>
    </row>
    <row r="13" ht="12.75" customHeight="1">
      <c r="A13" s="39" t="s">
        <v>63</v>
      </c>
      <c r="B13" s="40" t="s">
        <v>30</v>
      </c>
      <c r="C13" s="20"/>
      <c r="D13" s="41">
        <v>1.3122E7</v>
      </c>
      <c r="E13" s="41">
        <v>1.4303636E7</v>
      </c>
      <c r="F13" s="42">
        <f t="shared" si="3"/>
        <v>0.09004999238</v>
      </c>
      <c r="G13" s="20"/>
      <c r="H13" s="43" t="s">
        <v>25</v>
      </c>
      <c r="I13" s="41">
        <v>9.33436977E8</v>
      </c>
      <c r="J13" s="41">
        <v>8.6481131E8</v>
      </c>
      <c r="K13" s="42">
        <f t="shared" si="4"/>
        <v>-0.07351933627</v>
      </c>
      <c r="L13" s="20"/>
      <c r="M13" s="44">
        <v>0.017</v>
      </c>
      <c r="N13" s="44">
        <v>0.017</v>
      </c>
      <c r="O13" s="45">
        <f t="shared" si="5"/>
        <v>0</v>
      </c>
      <c r="P13" s="20"/>
      <c r="Q13" s="46">
        <v>113.6</v>
      </c>
      <c r="R13" s="46">
        <v>110.9</v>
      </c>
      <c r="S13" s="47">
        <f t="shared" si="6"/>
        <v>-2.7</v>
      </c>
      <c r="T13" s="20"/>
      <c r="U13" s="41">
        <v>8.21735846E8</v>
      </c>
      <c r="V13" s="41">
        <v>7.80096371E8</v>
      </c>
      <c r="W13" s="42">
        <f t="shared" si="7"/>
        <v>-0.05067257952</v>
      </c>
      <c r="X13" s="20"/>
      <c r="Y13" s="48">
        <f t="shared" si="18"/>
        <v>62.62275918</v>
      </c>
      <c r="Z13" s="48">
        <f t="shared" si="20"/>
        <v>54.53832655</v>
      </c>
      <c r="AA13" s="42">
        <f t="shared" si="9"/>
        <v>-0.129097356</v>
      </c>
      <c r="AB13" s="20"/>
      <c r="AC13" s="43" t="s">
        <v>25</v>
      </c>
      <c r="AD13" s="41">
        <v>8.21735846E8</v>
      </c>
      <c r="AE13" s="41">
        <v>7.80096371E8</v>
      </c>
      <c r="AF13" s="42">
        <f t="shared" si="10"/>
        <v>-0.05067257952</v>
      </c>
      <c r="AG13" s="20"/>
      <c r="AH13" s="48">
        <f t="shared" ref="AH13:AI13" si="25">AD13/D13</f>
        <v>62.62275918</v>
      </c>
      <c r="AI13" s="48">
        <f t="shared" si="25"/>
        <v>54.53832655</v>
      </c>
      <c r="AJ13" s="45">
        <f t="shared" si="12"/>
        <v>-0.129097356</v>
      </c>
    </row>
    <row r="14" ht="13.5" customHeight="1">
      <c r="A14" s="39" t="s">
        <v>64</v>
      </c>
      <c r="B14" s="40" t="s">
        <v>26</v>
      </c>
      <c r="C14" s="20"/>
      <c r="D14" s="41">
        <v>4404929.0</v>
      </c>
      <c r="E14" s="41">
        <v>5158194.0</v>
      </c>
      <c r="F14" s="42">
        <f t="shared" si="3"/>
        <v>0.1710050264</v>
      </c>
      <c r="G14" s="20"/>
      <c r="H14" s="43" t="s">
        <v>25</v>
      </c>
      <c r="I14" s="41">
        <v>1.55317991E8</v>
      </c>
      <c r="J14" s="41">
        <v>1.19231966E8</v>
      </c>
      <c r="K14" s="42">
        <f t="shared" si="4"/>
        <v>-0.2323364136</v>
      </c>
      <c r="L14" s="20"/>
      <c r="M14" s="44">
        <v>0.0124</v>
      </c>
      <c r="N14" s="44">
        <v>0.011</v>
      </c>
      <c r="O14" s="45">
        <f t="shared" si="5"/>
        <v>-0.0014</v>
      </c>
      <c r="P14" s="20"/>
      <c r="Q14" s="46">
        <v>110.4</v>
      </c>
      <c r="R14" s="46">
        <v>106.5</v>
      </c>
      <c r="S14" s="47">
        <f t="shared" si="6"/>
        <v>-3.9</v>
      </c>
      <c r="T14" s="20"/>
      <c r="U14" s="41">
        <v>1.40635901E8</v>
      </c>
      <c r="V14" s="41">
        <v>1.11935532E8</v>
      </c>
      <c r="W14" s="42">
        <f t="shared" si="7"/>
        <v>-0.2040756933</v>
      </c>
      <c r="X14" s="20"/>
      <c r="Y14" s="48">
        <f t="shared" si="18"/>
        <v>31.92693934</v>
      </c>
      <c r="Z14" s="48">
        <f t="shared" si="20"/>
        <v>21.70052774</v>
      </c>
      <c r="AA14" s="42">
        <f t="shared" si="9"/>
        <v>-0.3203066693</v>
      </c>
      <c r="AB14" s="20"/>
      <c r="AC14" s="43" t="s">
        <v>25</v>
      </c>
      <c r="AD14" s="41">
        <v>1.40635901E8</v>
      </c>
      <c r="AE14" s="41">
        <v>1.11935532E8</v>
      </c>
      <c r="AF14" s="42">
        <f t="shared" si="10"/>
        <v>-0.2040756933</v>
      </c>
      <c r="AG14" s="20"/>
      <c r="AH14" s="48">
        <f t="shared" ref="AH14:AI14" si="26">AD14/D14</f>
        <v>31.92693934</v>
      </c>
      <c r="AI14" s="48">
        <f t="shared" si="26"/>
        <v>21.70052774</v>
      </c>
      <c r="AJ14" s="45">
        <f t="shared" si="12"/>
        <v>-0.3203066693</v>
      </c>
    </row>
    <row r="15" ht="12.75" customHeight="1">
      <c r="A15" s="39" t="s">
        <v>65</v>
      </c>
      <c r="B15" s="40" t="s">
        <v>29</v>
      </c>
      <c r="C15" s="20"/>
      <c r="D15" s="41">
        <v>2413812.0</v>
      </c>
      <c r="E15" s="41">
        <v>2973323.0</v>
      </c>
      <c r="F15" s="42">
        <f t="shared" si="3"/>
        <v>0.2317955997</v>
      </c>
      <c r="G15" s="20"/>
      <c r="H15" s="43" t="s">
        <v>66</v>
      </c>
      <c r="I15" s="41">
        <v>2.9632945277E10</v>
      </c>
      <c r="J15" s="41">
        <v>2.9491685409E10</v>
      </c>
      <c r="K15" s="42">
        <f t="shared" si="4"/>
        <v>-0.004766987104</v>
      </c>
      <c r="L15" s="20"/>
      <c r="M15" s="44">
        <v>0.03</v>
      </c>
      <c r="N15" s="44">
        <v>0.024</v>
      </c>
      <c r="O15" s="45">
        <f t="shared" si="5"/>
        <v>-0.006</v>
      </c>
      <c r="P15" s="20"/>
      <c r="Q15" s="46">
        <v>126.5</v>
      </c>
      <c r="R15" s="46">
        <v>120.6</v>
      </c>
      <c r="S15" s="47">
        <f t="shared" si="6"/>
        <v>-5.9</v>
      </c>
      <c r="T15" s="20"/>
      <c r="U15" s="41">
        <v>2.3418852735E10</v>
      </c>
      <c r="V15" s="41">
        <v>2.4454456748E10</v>
      </c>
      <c r="W15" s="42">
        <f t="shared" si="7"/>
        <v>0.04422095415</v>
      </c>
      <c r="X15" s="20"/>
      <c r="Y15" s="48">
        <f t="shared" si="18"/>
        <v>9702.02018</v>
      </c>
      <c r="Z15" s="48">
        <f t="shared" si="20"/>
        <v>8224.62166</v>
      </c>
      <c r="AA15" s="42">
        <f t="shared" si="9"/>
        <v>-0.1522774116</v>
      </c>
      <c r="AB15" s="20"/>
      <c r="AC15" s="43" t="s">
        <v>25</v>
      </c>
      <c r="AD15" s="41">
        <v>8.3728768E7</v>
      </c>
      <c r="AE15" s="41">
        <v>8.7431334E7</v>
      </c>
      <c r="AF15" s="42">
        <f t="shared" si="10"/>
        <v>0.04422095402</v>
      </c>
      <c r="AG15" s="20"/>
      <c r="AH15" s="48">
        <f t="shared" ref="AH15:AI15" si="27">AD15/D15</f>
        <v>34.6873609</v>
      </c>
      <c r="AI15" s="48">
        <f t="shared" si="27"/>
        <v>29.40525937</v>
      </c>
      <c r="AJ15" s="45">
        <f t="shared" si="12"/>
        <v>-0.1522774117</v>
      </c>
    </row>
    <row r="16" ht="12.75" customHeight="1">
      <c r="A16" s="39" t="s">
        <v>67</v>
      </c>
      <c r="B16" s="40" t="s">
        <v>33</v>
      </c>
      <c r="C16" s="20"/>
      <c r="D16" s="41">
        <v>4113288.0</v>
      </c>
      <c r="E16" s="41">
        <v>4465253.0</v>
      </c>
      <c r="F16" s="42">
        <f t="shared" si="3"/>
        <v>0.0855677988</v>
      </c>
      <c r="G16" s="20"/>
      <c r="H16" s="43" t="s">
        <v>25</v>
      </c>
      <c r="I16" s="41">
        <v>1.255951E8</v>
      </c>
      <c r="J16" s="41">
        <v>1.13784E8</v>
      </c>
      <c r="K16" s="42">
        <f t="shared" si="4"/>
        <v>-0.09404108918</v>
      </c>
      <c r="L16" s="20"/>
      <c r="M16" s="44">
        <v>0.014</v>
      </c>
      <c r="N16" s="44">
        <v>0.003</v>
      </c>
      <c r="O16" s="45">
        <f t="shared" si="5"/>
        <v>-0.011</v>
      </c>
      <c r="P16" s="20"/>
      <c r="Q16" s="46">
        <v>106.4</v>
      </c>
      <c r="R16" s="46">
        <v>102.4</v>
      </c>
      <c r="S16" s="47">
        <f t="shared" si="6"/>
        <v>-4</v>
      </c>
      <c r="T16" s="20"/>
      <c r="U16" s="41">
        <v>1.18001964E8</v>
      </c>
      <c r="V16" s="41">
        <v>1.11130414E8</v>
      </c>
      <c r="W16" s="42">
        <f t="shared" si="7"/>
        <v>-0.05823250535</v>
      </c>
      <c r="X16" s="20"/>
      <c r="Y16" s="48">
        <f t="shared" si="18"/>
        <v>28.68798975</v>
      </c>
      <c r="Z16" s="48">
        <f t="shared" si="20"/>
        <v>24.88782024</v>
      </c>
      <c r="AA16" s="42">
        <f t="shared" si="9"/>
        <v>-0.1324655211</v>
      </c>
      <c r="AB16" s="20"/>
      <c r="AC16" s="43" t="s">
        <v>25</v>
      </c>
      <c r="AD16" s="41">
        <v>1.18001964E8</v>
      </c>
      <c r="AE16" s="41">
        <v>1.11130414E8</v>
      </c>
      <c r="AF16" s="42">
        <f t="shared" si="10"/>
        <v>-0.05823250535</v>
      </c>
      <c r="AG16" s="20"/>
      <c r="AH16" s="48">
        <f t="shared" ref="AH16:AI16" si="28">AD16/D16</f>
        <v>28.68798975</v>
      </c>
      <c r="AI16" s="48">
        <f t="shared" si="28"/>
        <v>24.88782024</v>
      </c>
      <c r="AJ16" s="45">
        <f t="shared" si="12"/>
        <v>-0.1324655211</v>
      </c>
    </row>
    <row r="17" ht="12.75" customHeight="1">
      <c r="A17" s="39" t="s">
        <v>68</v>
      </c>
      <c r="B17" s="40" t="s">
        <v>26</v>
      </c>
      <c r="C17" s="20"/>
      <c r="D17" s="41">
        <v>9207393.0</v>
      </c>
      <c r="E17" s="41">
        <v>8631816.0</v>
      </c>
      <c r="F17" s="42">
        <f t="shared" si="3"/>
        <v>-0.06251248318</v>
      </c>
      <c r="G17" s="20"/>
      <c r="H17" s="43" t="s">
        <v>25</v>
      </c>
      <c r="I17" s="41">
        <v>7.11992044E8</v>
      </c>
      <c r="J17" s="41">
        <v>6.29970988E8</v>
      </c>
      <c r="K17" s="42">
        <f t="shared" si="4"/>
        <v>-0.1151993996</v>
      </c>
      <c r="L17" s="20"/>
      <c r="M17" s="44">
        <v>0.013</v>
      </c>
      <c r="N17" s="44">
        <v>0.013</v>
      </c>
      <c r="O17" s="45">
        <f t="shared" si="5"/>
        <v>0</v>
      </c>
      <c r="P17" s="20"/>
      <c r="Q17" s="46">
        <v>113.5</v>
      </c>
      <c r="R17" s="46">
        <v>111.1</v>
      </c>
      <c r="S17" s="47">
        <f t="shared" si="6"/>
        <v>-2.4</v>
      </c>
      <c r="T17" s="20"/>
      <c r="U17" s="41">
        <v>6.27477336E8</v>
      </c>
      <c r="V17" s="41">
        <v>5.6709823E8</v>
      </c>
      <c r="W17" s="42">
        <f t="shared" si="7"/>
        <v>-0.09622515832</v>
      </c>
      <c r="X17" s="20"/>
      <c r="Y17" s="48">
        <f t="shared" si="18"/>
        <v>68.14929438</v>
      </c>
      <c r="Z17" s="48">
        <f t="shared" si="20"/>
        <v>65.69860039</v>
      </c>
      <c r="AA17" s="42">
        <f t="shared" si="9"/>
        <v>-0.03596066565</v>
      </c>
      <c r="AB17" s="20"/>
      <c r="AC17" s="43" t="s">
        <v>25</v>
      </c>
      <c r="AD17" s="41">
        <v>6.27477336E8</v>
      </c>
      <c r="AE17" s="41">
        <v>5.6709823E8</v>
      </c>
      <c r="AF17" s="42">
        <f t="shared" si="10"/>
        <v>-0.09622515832</v>
      </c>
      <c r="AG17" s="20"/>
      <c r="AH17" s="48">
        <f t="shared" ref="AH17:AI17" si="29">AD17/D17</f>
        <v>68.14929438</v>
      </c>
      <c r="AI17" s="48">
        <f t="shared" si="29"/>
        <v>65.69860039</v>
      </c>
      <c r="AJ17" s="45">
        <f t="shared" si="12"/>
        <v>-0.03596066565</v>
      </c>
    </row>
    <row r="18" ht="12.75" customHeight="1">
      <c r="A18" s="39" t="s">
        <v>69</v>
      </c>
      <c r="B18" s="40" t="s">
        <v>31</v>
      </c>
      <c r="C18" s="20"/>
      <c r="D18" s="41">
        <v>844000.0</v>
      </c>
      <c r="E18" s="41">
        <v>877214.0</v>
      </c>
      <c r="F18" s="42">
        <f t="shared" si="3"/>
        <v>0.03935308057</v>
      </c>
      <c r="G18" s="20"/>
      <c r="H18" s="43" t="s">
        <v>25</v>
      </c>
      <c r="I18" s="41">
        <v>2.3902E7</v>
      </c>
      <c r="J18" s="41">
        <v>2.1268039E7</v>
      </c>
      <c r="K18" s="42">
        <f t="shared" si="4"/>
        <v>-0.1101983516</v>
      </c>
      <c r="L18" s="20"/>
      <c r="M18" s="44">
        <v>0.023</v>
      </c>
      <c r="N18" s="44">
        <v>0.029</v>
      </c>
      <c r="O18" s="45">
        <f t="shared" si="5"/>
        <v>0.006</v>
      </c>
      <c r="P18" s="20"/>
      <c r="Q18" s="46">
        <v>114.8</v>
      </c>
      <c r="R18" s="46">
        <v>109.6</v>
      </c>
      <c r="S18" s="47">
        <f t="shared" si="6"/>
        <v>-5.2</v>
      </c>
      <c r="T18" s="20"/>
      <c r="U18" s="41">
        <v>2.0823477E7</v>
      </c>
      <c r="V18" s="41">
        <v>1.9410698E7</v>
      </c>
      <c r="W18" s="42">
        <f t="shared" si="7"/>
        <v>-0.06784548997</v>
      </c>
      <c r="X18" s="20"/>
      <c r="Y18" s="48">
        <f t="shared" si="18"/>
        <v>24.67236611</v>
      </c>
      <c r="Z18" s="48">
        <f t="shared" si="20"/>
        <v>22.12766554</v>
      </c>
      <c r="AA18" s="42">
        <f t="shared" si="9"/>
        <v>-0.1031397054</v>
      </c>
      <c r="AB18" s="20"/>
      <c r="AC18" s="43" t="s">
        <v>25</v>
      </c>
      <c r="AD18" s="41">
        <v>2.0823477E7</v>
      </c>
      <c r="AE18" s="41">
        <v>1.9410698E7</v>
      </c>
      <c r="AF18" s="42">
        <f t="shared" si="10"/>
        <v>-0.06784548997</v>
      </c>
      <c r="AG18" s="20"/>
      <c r="AH18" s="48">
        <f t="shared" ref="AH18:AI18" si="30">AD18/D18</f>
        <v>24.67236611</v>
      </c>
      <c r="AI18" s="48">
        <f t="shared" si="30"/>
        <v>22.12766554</v>
      </c>
      <c r="AJ18" s="45">
        <f t="shared" si="12"/>
        <v>-0.1031397054</v>
      </c>
    </row>
    <row r="19" ht="12.75" customHeight="1">
      <c r="A19" s="39" t="s">
        <v>70</v>
      </c>
      <c r="B19" s="40" t="s">
        <v>24</v>
      </c>
      <c r="C19" s="20"/>
      <c r="D19" s="41">
        <v>524877.0</v>
      </c>
      <c r="E19" s="41">
        <v>540776.0</v>
      </c>
      <c r="F19" s="42">
        <f t="shared" si="3"/>
        <v>0.03029090625</v>
      </c>
      <c r="G19" s="20"/>
      <c r="H19" s="43" t="s">
        <v>25</v>
      </c>
      <c r="I19" s="41">
        <v>2.4186978E7</v>
      </c>
      <c r="J19" s="41">
        <v>2.3808929E7</v>
      </c>
      <c r="K19" s="42">
        <f t="shared" si="4"/>
        <v>-0.01563027014</v>
      </c>
      <c r="L19" s="20"/>
      <c r="M19" s="44">
        <v>0.0255</v>
      </c>
      <c r="N19" s="44">
        <v>0.037</v>
      </c>
      <c r="O19" s="45">
        <f t="shared" si="5"/>
        <v>0.0115</v>
      </c>
      <c r="P19" s="20"/>
      <c r="Q19" s="46">
        <v>118.4</v>
      </c>
      <c r="R19" s="46">
        <v>114.3</v>
      </c>
      <c r="S19" s="47">
        <f t="shared" si="6"/>
        <v>-4.1</v>
      </c>
      <c r="T19" s="20"/>
      <c r="U19" s="41">
        <v>2.0434886E7</v>
      </c>
      <c r="V19" s="41">
        <v>2.0826832E7</v>
      </c>
      <c r="W19" s="42">
        <f t="shared" si="7"/>
        <v>0.01918023913</v>
      </c>
      <c r="X19" s="20"/>
      <c r="Y19" s="48">
        <f t="shared" si="18"/>
        <v>38.93271376</v>
      </c>
      <c r="Z19" s="48">
        <f t="shared" si="20"/>
        <v>38.512863</v>
      </c>
      <c r="AA19" s="42">
        <f t="shared" si="9"/>
        <v>-0.0107840097</v>
      </c>
      <c r="AB19" s="20"/>
      <c r="AC19" s="43" t="s">
        <v>25</v>
      </c>
      <c r="AD19" s="41">
        <v>2.0434886E7</v>
      </c>
      <c r="AE19" s="41">
        <v>2.0826832E7</v>
      </c>
      <c r="AF19" s="42">
        <f t="shared" si="10"/>
        <v>0.01918023913</v>
      </c>
      <c r="AG19" s="20"/>
      <c r="AH19" s="48">
        <f t="shared" ref="AH19:AI19" si="31">AD19/D19</f>
        <v>38.93271376</v>
      </c>
      <c r="AI19" s="48">
        <f t="shared" si="31"/>
        <v>38.512863</v>
      </c>
      <c r="AJ19" s="45">
        <f t="shared" si="12"/>
        <v>-0.0107840097</v>
      </c>
    </row>
    <row r="20" ht="12.75" customHeight="1">
      <c r="A20" s="39" t="s">
        <v>71</v>
      </c>
      <c r="B20" s="40" t="s">
        <v>26</v>
      </c>
      <c r="C20" s="20"/>
      <c r="D20" s="41">
        <v>880000.0</v>
      </c>
      <c r="E20" s="41">
        <v>915945.0</v>
      </c>
      <c r="F20" s="42">
        <f t="shared" si="3"/>
        <v>0.04084659091</v>
      </c>
      <c r="G20" s="20"/>
      <c r="H20" s="43" t="s">
        <v>25</v>
      </c>
      <c r="I20" s="41">
        <v>2.069494E7</v>
      </c>
      <c r="J20" s="41">
        <v>2.0442642E7</v>
      </c>
      <c r="K20" s="42">
        <f t="shared" si="4"/>
        <v>-0.01219128927</v>
      </c>
      <c r="L20" s="20"/>
      <c r="M20" s="44">
        <v>0.017</v>
      </c>
      <c r="N20" s="44">
        <v>0.013</v>
      </c>
      <c r="O20" s="45">
        <f t="shared" si="5"/>
        <v>-0.004</v>
      </c>
      <c r="P20" s="20"/>
      <c r="Q20" s="46">
        <v>115.9</v>
      </c>
      <c r="R20" s="46">
        <v>113.6</v>
      </c>
      <c r="S20" s="47">
        <f t="shared" si="6"/>
        <v>-2.3</v>
      </c>
      <c r="T20" s="20"/>
      <c r="U20" s="41">
        <v>1.7857802E7</v>
      </c>
      <c r="V20" s="41">
        <v>1.7991619E7</v>
      </c>
      <c r="W20" s="42">
        <f t="shared" si="7"/>
        <v>0.007493475401</v>
      </c>
      <c r="X20" s="20"/>
      <c r="Y20" s="48">
        <f t="shared" si="18"/>
        <v>20.29295682</v>
      </c>
      <c r="Z20" s="48">
        <f t="shared" si="20"/>
        <v>19.64268488</v>
      </c>
      <c r="AA20" s="42">
        <f t="shared" si="9"/>
        <v>-0.03204421843</v>
      </c>
      <c r="AB20" s="20"/>
      <c r="AC20" s="43" t="s">
        <v>25</v>
      </c>
      <c r="AD20" s="41">
        <v>1.7857802E7</v>
      </c>
      <c r="AE20" s="41">
        <v>1.7991619E7</v>
      </c>
      <c r="AF20" s="42">
        <f t="shared" si="10"/>
        <v>0.007493475401</v>
      </c>
      <c r="AG20" s="20"/>
      <c r="AH20" s="48">
        <f t="shared" ref="AH20:AI20" si="32">AD20/D20</f>
        <v>20.29295682</v>
      </c>
      <c r="AI20" s="48">
        <f t="shared" si="32"/>
        <v>19.64268488</v>
      </c>
      <c r="AJ20" s="45">
        <f t="shared" si="12"/>
        <v>-0.03204421843</v>
      </c>
    </row>
    <row r="21" ht="12.75" customHeight="1">
      <c r="A21" s="39" t="s">
        <v>72</v>
      </c>
      <c r="B21" s="40" t="s">
        <v>30</v>
      </c>
      <c r="C21" s="20"/>
      <c r="D21" s="41">
        <v>2845616.0</v>
      </c>
      <c r="E21" s="41">
        <v>3223221.0</v>
      </c>
      <c r="F21" s="42">
        <f t="shared" si="3"/>
        <v>0.1326971032</v>
      </c>
      <c r="G21" s="20"/>
      <c r="H21" s="43" t="s">
        <v>25</v>
      </c>
      <c r="I21" s="41">
        <v>1.87092113E8</v>
      </c>
      <c r="J21" s="41">
        <v>1.89932536E8</v>
      </c>
      <c r="K21" s="42">
        <f t="shared" si="4"/>
        <v>0.01518194944</v>
      </c>
      <c r="L21" s="20"/>
      <c r="M21" s="44">
        <v>0.0144</v>
      </c>
      <c r="N21" s="44">
        <v>0.013</v>
      </c>
      <c r="O21" s="45">
        <f t="shared" si="5"/>
        <v>-0.0014</v>
      </c>
      <c r="P21" s="20"/>
      <c r="Q21" s="46">
        <v>113.6</v>
      </c>
      <c r="R21" s="46">
        <v>111.3</v>
      </c>
      <c r="S21" s="47">
        <f t="shared" si="6"/>
        <v>-2.3</v>
      </c>
      <c r="T21" s="20"/>
      <c r="U21" s="41">
        <v>1.64697149E8</v>
      </c>
      <c r="V21" s="41">
        <v>1.70687405E8</v>
      </c>
      <c r="W21" s="42">
        <f t="shared" si="7"/>
        <v>0.03637133998</v>
      </c>
      <c r="X21" s="20"/>
      <c r="Y21" s="48">
        <f t="shared" si="18"/>
        <v>57.87750315</v>
      </c>
      <c r="Z21" s="48">
        <f t="shared" si="20"/>
        <v>52.95553888</v>
      </c>
      <c r="AA21" s="42">
        <f t="shared" si="9"/>
        <v>-0.08504106079</v>
      </c>
      <c r="AB21" s="20"/>
      <c r="AC21" s="43" t="s">
        <v>25</v>
      </c>
      <c r="AD21" s="41">
        <v>1.64697149E8</v>
      </c>
      <c r="AE21" s="41">
        <v>1.70687405E8</v>
      </c>
      <c r="AF21" s="42">
        <f t="shared" si="10"/>
        <v>0.03637133998</v>
      </c>
      <c r="AG21" s="20"/>
      <c r="AH21" s="48">
        <f t="shared" ref="AH21:AI21" si="33">AD21/D21</f>
        <v>57.87750315</v>
      </c>
      <c r="AI21" s="48">
        <f t="shared" si="33"/>
        <v>52.95553888</v>
      </c>
      <c r="AJ21" s="45">
        <f t="shared" si="12"/>
        <v>-0.08504106079</v>
      </c>
    </row>
    <row r="22" ht="12.75" customHeight="1">
      <c r="A22" s="39" t="s">
        <v>73</v>
      </c>
      <c r="B22" s="40" t="s">
        <v>31</v>
      </c>
      <c r="C22" s="20"/>
      <c r="D22" s="41">
        <v>2438992.0</v>
      </c>
      <c r="E22" s="41">
        <v>2526846.0</v>
      </c>
      <c r="F22" s="42">
        <f t="shared" si="3"/>
        <v>0.03602061835</v>
      </c>
      <c r="G22" s="20"/>
      <c r="H22" s="43" t="s">
        <v>74</v>
      </c>
      <c r="I22" s="41">
        <v>1.051204724E9</v>
      </c>
      <c r="J22" s="41">
        <v>1.070819986E9</v>
      </c>
      <c r="K22" s="42">
        <f t="shared" si="4"/>
        <v>0.01865979248</v>
      </c>
      <c r="L22" s="20"/>
      <c r="M22" s="44">
        <v>0.021</v>
      </c>
      <c r="N22" s="44">
        <v>0.019</v>
      </c>
      <c r="O22" s="45">
        <f t="shared" si="5"/>
        <v>-0.002</v>
      </c>
      <c r="P22" s="20"/>
      <c r="Q22" s="46">
        <v>113.7</v>
      </c>
      <c r="R22" s="46">
        <v>116.0</v>
      </c>
      <c r="S22" s="47">
        <f t="shared" si="6"/>
        <v>2.3</v>
      </c>
      <c r="T22" s="20"/>
      <c r="U22" s="41">
        <v>9.24136061E8</v>
      </c>
      <c r="V22" s="41">
        <v>9.23245142E8</v>
      </c>
      <c r="W22" s="42">
        <f t="shared" si="7"/>
        <v>-0.0009640560926</v>
      </c>
      <c r="X22" s="20"/>
      <c r="Y22" s="48">
        <f t="shared" si="18"/>
        <v>378.9008168</v>
      </c>
      <c r="Z22" s="48">
        <f t="shared" si="20"/>
        <v>365.3745191</v>
      </c>
      <c r="AA22" s="42">
        <f t="shared" si="9"/>
        <v>-0.03569878224</v>
      </c>
      <c r="AB22" s="20"/>
      <c r="AC22" s="43" t="s">
        <v>25</v>
      </c>
      <c r="AD22" s="41">
        <v>1.05880918E8</v>
      </c>
      <c r="AE22" s="41">
        <v>1.05778843E8</v>
      </c>
      <c r="AF22" s="42">
        <f t="shared" si="10"/>
        <v>-0.0009640547318</v>
      </c>
      <c r="AG22" s="20"/>
      <c r="AH22" s="48">
        <f t="shared" ref="AH22:AI22" si="34">AD22/D22</f>
        <v>43.41175289</v>
      </c>
      <c r="AI22" s="48">
        <f t="shared" si="34"/>
        <v>41.86200623</v>
      </c>
      <c r="AJ22" s="45">
        <f t="shared" si="12"/>
        <v>-0.03569878092</v>
      </c>
    </row>
    <row r="23" ht="12.75" customHeight="1">
      <c r="A23" s="39" t="s">
        <v>75</v>
      </c>
      <c r="B23" s="40" t="s">
        <v>24</v>
      </c>
      <c r="C23" s="20"/>
      <c r="D23" s="41">
        <v>4299929.0</v>
      </c>
      <c r="E23" s="41">
        <v>4290520.0</v>
      </c>
      <c r="F23" s="42">
        <f t="shared" si="3"/>
        <v>-0.002188175665</v>
      </c>
      <c r="G23" s="20"/>
      <c r="H23" s="43" t="s">
        <v>76</v>
      </c>
      <c r="I23" s="41">
        <v>8.07874605E8</v>
      </c>
      <c r="J23" s="41">
        <v>7.86151715E8</v>
      </c>
      <c r="K23" s="42">
        <f t="shared" si="4"/>
        <v>-0.02688893779</v>
      </c>
      <c r="L23" s="20"/>
      <c r="M23" s="44">
        <v>0.0105</v>
      </c>
      <c r="N23" s="44">
        <v>0.016</v>
      </c>
      <c r="O23" s="45">
        <f t="shared" si="5"/>
        <v>0.0055</v>
      </c>
      <c r="P23" s="20"/>
      <c r="Q23" s="46">
        <v>111.3</v>
      </c>
      <c r="R23" s="46">
        <v>112.4</v>
      </c>
      <c r="S23" s="47">
        <f t="shared" si="6"/>
        <v>1.1</v>
      </c>
      <c r="T23" s="20"/>
      <c r="U23" s="41">
        <v>7.25678008E8</v>
      </c>
      <c r="V23" s="41">
        <v>6.99316075E8</v>
      </c>
      <c r="W23" s="42">
        <f t="shared" si="7"/>
        <v>-0.03632731419</v>
      </c>
      <c r="X23" s="20"/>
      <c r="Y23" s="48">
        <f t="shared" si="18"/>
        <v>168.765114</v>
      </c>
      <c r="Z23" s="48">
        <f t="shared" si="20"/>
        <v>162.9909836</v>
      </c>
      <c r="AA23" s="42">
        <f t="shared" si="9"/>
        <v>-0.03421400478</v>
      </c>
      <c r="AB23" s="20"/>
      <c r="AC23" s="43" t="s">
        <v>25</v>
      </c>
      <c r="AD23" s="41">
        <v>1.67832225E8</v>
      </c>
      <c r="AE23" s="41">
        <v>1.61735331E8</v>
      </c>
      <c r="AF23" s="42">
        <f t="shared" si="10"/>
        <v>-0.03632731438</v>
      </c>
      <c r="AG23" s="20"/>
      <c r="AH23" s="48">
        <f t="shared" ref="AH23:AI23" si="35">AD23/D23</f>
        <v>39.03139447</v>
      </c>
      <c r="AI23" s="48">
        <f t="shared" si="35"/>
        <v>37.69597415</v>
      </c>
      <c r="AJ23" s="45">
        <f t="shared" si="12"/>
        <v>-0.03421400496</v>
      </c>
    </row>
    <row r="24" ht="12.75" customHeight="1">
      <c r="A24" s="39" t="s">
        <v>77</v>
      </c>
      <c r="B24" s="40" t="s">
        <v>32</v>
      </c>
      <c r="C24" s="20"/>
      <c r="D24" s="41">
        <v>3122232.0</v>
      </c>
      <c r="E24" s="41">
        <v>3777024.0</v>
      </c>
      <c r="F24" s="42">
        <f t="shared" si="3"/>
        <v>0.2097192009</v>
      </c>
      <c r="G24" s="20"/>
      <c r="H24" s="43" t="s">
        <v>25</v>
      </c>
      <c r="I24" s="41">
        <v>1.21117127E8</v>
      </c>
      <c r="J24" s="41">
        <v>1.24561665E8</v>
      </c>
      <c r="K24" s="42">
        <f t="shared" si="4"/>
        <v>0.02843972678</v>
      </c>
      <c r="L24" s="20"/>
      <c r="M24" s="44">
        <v>0.015</v>
      </c>
      <c r="N24" s="44">
        <v>0.016</v>
      </c>
      <c r="O24" s="45">
        <f t="shared" si="5"/>
        <v>0.001</v>
      </c>
      <c r="P24" s="20"/>
      <c r="Q24" s="46">
        <v>113.8</v>
      </c>
      <c r="R24" s="46">
        <v>111.2</v>
      </c>
      <c r="S24" s="47">
        <f t="shared" si="6"/>
        <v>-2.6</v>
      </c>
      <c r="T24" s="20"/>
      <c r="U24" s="41">
        <v>1.06399345E8</v>
      </c>
      <c r="V24" s="41">
        <v>1.12065407E8</v>
      </c>
      <c r="W24" s="42">
        <f t="shared" si="7"/>
        <v>0.05325279023</v>
      </c>
      <c r="X24" s="20"/>
      <c r="Y24" s="48">
        <f t="shared" si="18"/>
        <v>34.07797531</v>
      </c>
      <c r="Z24" s="48">
        <f t="shared" si="20"/>
        <v>29.67029254</v>
      </c>
      <c r="AA24" s="42">
        <f t="shared" si="9"/>
        <v>-0.1293410988</v>
      </c>
      <c r="AB24" s="20"/>
      <c r="AC24" s="43" t="s">
        <v>25</v>
      </c>
      <c r="AD24" s="41">
        <v>1.06399345E8</v>
      </c>
      <c r="AE24" s="41">
        <v>1.12065407E8</v>
      </c>
      <c r="AF24" s="42">
        <f t="shared" si="10"/>
        <v>0.05325279023</v>
      </c>
      <c r="AG24" s="20"/>
      <c r="AH24" s="48">
        <f t="shared" ref="AH24:AI24" si="36">AD24/D24</f>
        <v>34.07797531</v>
      </c>
      <c r="AI24" s="48">
        <f t="shared" si="36"/>
        <v>29.67029254</v>
      </c>
      <c r="AJ24" s="45">
        <f t="shared" si="12"/>
        <v>-0.1293410988</v>
      </c>
    </row>
    <row r="25" ht="12.75" customHeight="1">
      <c r="A25" s="39" t="s">
        <v>78</v>
      </c>
      <c r="B25" s="40" t="s">
        <v>27</v>
      </c>
      <c r="C25" s="20"/>
      <c r="D25" s="41">
        <v>4219063.0</v>
      </c>
      <c r="E25" s="41">
        <v>4756852.0</v>
      </c>
      <c r="F25" s="42">
        <f t="shared" si="3"/>
        <v>0.127466454</v>
      </c>
      <c r="G25" s="20"/>
      <c r="H25" s="43" t="s">
        <v>79</v>
      </c>
      <c r="I25" s="41">
        <v>7.18659958E8</v>
      </c>
      <c r="J25" s="41">
        <v>7.76680739E8</v>
      </c>
      <c r="K25" s="42">
        <f t="shared" si="4"/>
        <v>0.08073467897</v>
      </c>
      <c r="L25" s="20"/>
      <c r="M25" s="44">
        <v>0.028</v>
      </c>
      <c r="N25" s="44">
        <v>0.011</v>
      </c>
      <c r="O25" s="45">
        <f t="shared" si="5"/>
        <v>-0.017</v>
      </c>
      <c r="P25" s="20"/>
      <c r="Q25" s="46">
        <v>134.4</v>
      </c>
      <c r="R25" s="46">
        <v>121.0</v>
      </c>
      <c r="S25" s="47">
        <f t="shared" si="6"/>
        <v>-13.4</v>
      </c>
      <c r="T25" s="20"/>
      <c r="U25" s="41">
        <v>5.34681066E8</v>
      </c>
      <c r="V25" s="41">
        <v>6.42090888E8</v>
      </c>
      <c r="W25" s="42">
        <f t="shared" si="7"/>
        <v>0.2008857781</v>
      </c>
      <c r="X25" s="20"/>
      <c r="Y25" s="48">
        <f t="shared" si="18"/>
        <v>126.7298132</v>
      </c>
      <c r="Z25" s="48">
        <f t="shared" si="20"/>
        <v>134.9823135</v>
      </c>
      <c r="AA25" s="42">
        <f t="shared" si="9"/>
        <v>0.06511885461</v>
      </c>
      <c r="AB25" s="20"/>
      <c r="AC25" s="43" t="s">
        <v>25</v>
      </c>
      <c r="AD25" s="41">
        <v>1.26311665E8</v>
      </c>
      <c r="AE25" s="41">
        <v>1.51685882E8</v>
      </c>
      <c r="AF25" s="42">
        <f t="shared" si="10"/>
        <v>0.2008857773</v>
      </c>
      <c r="AG25" s="20"/>
      <c r="AH25" s="48">
        <f t="shared" ref="AH25:AI25" si="37">AD25/D25</f>
        <v>29.93832161</v>
      </c>
      <c r="AI25" s="48">
        <f t="shared" si="37"/>
        <v>31.8878708</v>
      </c>
      <c r="AJ25" s="45">
        <f t="shared" si="12"/>
        <v>0.06511885382</v>
      </c>
    </row>
    <row r="26" ht="13.5" customHeight="1">
      <c r="A26" s="39" t="s">
        <v>80</v>
      </c>
      <c r="B26" s="40" t="s">
        <v>29</v>
      </c>
      <c r="C26" s="20"/>
      <c r="D26" s="41">
        <v>1186000.0</v>
      </c>
      <c r="E26" s="41">
        <v>1189020.0</v>
      </c>
      <c r="F26" s="42">
        <f t="shared" si="3"/>
        <v>0.002546374368</v>
      </c>
      <c r="G26" s="20"/>
      <c r="H26" s="43" t="s">
        <v>25</v>
      </c>
      <c r="I26" s="41">
        <v>6.2981088E7</v>
      </c>
      <c r="J26" s="41">
        <v>6.1367348E7</v>
      </c>
      <c r="K26" s="42">
        <f t="shared" si="4"/>
        <v>-0.0256226123</v>
      </c>
      <c r="L26" s="20"/>
      <c r="M26" s="44">
        <v>0.0168</v>
      </c>
      <c r="N26" s="44">
        <v>0.014</v>
      </c>
      <c r="O26" s="45">
        <f t="shared" si="5"/>
        <v>-0.0028</v>
      </c>
      <c r="P26" s="20"/>
      <c r="Q26" s="46">
        <v>113.7</v>
      </c>
      <c r="R26" s="46">
        <v>110.9</v>
      </c>
      <c r="S26" s="47">
        <f t="shared" si="6"/>
        <v>-2.8</v>
      </c>
      <c r="T26" s="20"/>
      <c r="U26" s="41">
        <v>5.5381628E7</v>
      </c>
      <c r="V26" s="41">
        <v>5.5346566E7</v>
      </c>
      <c r="W26" s="42">
        <f t="shared" si="7"/>
        <v>-0.0006330980375</v>
      </c>
      <c r="X26" s="20"/>
      <c r="Y26" s="48">
        <f t="shared" si="18"/>
        <v>46.69614503</v>
      </c>
      <c r="Z26" s="48">
        <f t="shared" si="20"/>
        <v>46.54805302</v>
      </c>
      <c r="AA26" s="42">
        <f t="shared" si="9"/>
        <v>-0.003171396841</v>
      </c>
      <c r="AB26" s="20"/>
      <c r="AC26" s="43" t="s">
        <v>25</v>
      </c>
      <c r="AD26" s="41">
        <v>5.5381628E7</v>
      </c>
      <c r="AE26" s="41">
        <v>5.5346566E7</v>
      </c>
      <c r="AF26" s="42">
        <f t="shared" si="10"/>
        <v>-0.0006330980375</v>
      </c>
      <c r="AG26" s="20"/>
      <c r="AH26" s="48">
        <f t="shared" ref="AH26:AI26" si="38">AD26/D26</f>
        <v>46.69614503</v>
      </c>
      <c r="AI26" s="48">
        <f t="shared" si="38"/>
        <v>46.54805302</v>
      </c>
      <c r="AJ26" s="45">
        <f t="shared" si="12"/>
        <v>-0.003171396841</v>
      </c>
    </row>
    <row r="27" ht="12.75" customHeight="1">
      <c r="A27" s="39" t="s">
        <v>81</v>
      </c>
      <c r="B27" s="40" t="s">
        <v>29</v>
      </c>
      <c r="C27" s="20"/>
      <c r="D27" s="41">
        <v>514217.0</v>
      </c>
      <c r="E27" s="41">
        <v>524771.0</v>
      </c>
      <c r="F27" s="42">
        <f t="shared" si="3"/>
        <v>0.02052440896</v>
      </c>
      <c r="G27" s="20"/>
      <c r="H27" s="43" t="s">
        <v>25</v>
      </c>
      <c r="I27" s="41">
        <v>3.3870218E7</v>
      </c>
      <c r="J27" s="41">
        <v>3.182902E7</v>
      </c>
      <c r="K27" s="42">
        <f t="shared" si="4"/>
        <v>-0.06026527494</v>
      </c>
      <c r="L27" s="20"/>
      <c r="M27" s="44">
        <v>0.019</v>
      </c>
      <c r="N27" s="44">
        <v>0.016</v>
      </c>
      <c r="O27" s="45">
        <f t="shared" si="5"/>
        <v>-0.003</v>
      </c>
      <c r="P27" s="20"/>
      <c r="Q27" s="46">
        <v>116.5</v>
      </c>
      <c r="R27" s="46">
        <v>110.0</v>
      </c>
      <c r="S27" s="47">
        <f t="shared" si="6"/>
        <v>-6.5</v>
      </c>
      <c r="T27" s="20"/>
      <c r="U27" s="41">
        <v>2.9079819E7</v>
      </c>
      <c r="V27" s="41">
        <v>2.8947617E7</v>
      </c>
      <c r="W27" s="42">
        <f t="shared" si="7"/>
        <v>-0.004546176852</v>
      </c>
      <c r="X27" s="20"/>
      <c r="Y27" s="48">
        <f t="shared" si="18"/>
        <v>56.55164843</v>
      </c>
      <c r="Z27" s="48">
        <f t="shared" si="20"/>
        <v>55.1623794</v>
      </c>
      <c r="AA27" s="42">
        <f t="shared" si="9"/>
        <v>-0.02456637547</v>
      </c>
      <c r="AB27" s="20"/>
      <c r="AC27" s="43" t="s">
        <v>25</v>
      </c>
      <c r="AD27" s="41">
        <v>2.9079819E7</v>
      </c>
      <c r="AE27" s="41">
        <v>2.8947617E7</v>
      </c>
      <c r="AF27" s="42">
        <f t="shared" si="10"/>
        <v>-0.004546176852</v>
      </c>
      <c r="AG27" s="20"/>
      <c r="AH27" s="48">
        <f t="shared" ref="AH27:AI27" si="39">AD27/D27</f>
        <v>56.55164843</v>
      </c>
      <c r="AI27" s="48">
        <f t="shared" si="39"/>
        <v>55.1623794</v>
      </c>
      <c r="AJ27" s="45">
        <f t="shared" si="12"/>
        <v>-0.02456637547</v>
      </c>
    </row>
    <row r="28" ht="12.75" customHeight="1">
      <c r="A28" s="39" t="s">
        <v>82</v>
      </c>
      <c r="B28" s="40" t="s">
        <v>32</v>
      </c>
      <c r="C28" s="20"/>
      <c r="D28" s="41">
        <v>1531000.0</v>
      </c>
      <c r="E28" s="41">
        <v>1602003.0</v>
      </c>
      <c r="F28" s="42">
        <f t="shared" si="3"/>
        <v>0.04637687786</v>
      </c>
      <c r="G28" s="20"/>
      <c r="H28" s="43" t="s">
        <v>25</v>
      </c>
      <c r="I28" s="41">
        <v>9.9003882E7</v>
      </c>
      <c r="J28" s="41">
        <v>9.2194141E7</v>
      </c>
      <c r="K28" s="42">
        <f t="shared" si="4"/>
        <v>-0.06878256552</v>
      </c>
      <c r="L28" s="20"/>
      <c r="M28" s="44">
        <v>0.0104</v>
      </c>
      <c r="N28" s="44">
        <v>0.02</v>
      </c>
      <c r="O28" s="45">
        <f t="shared" si="5"/>
        <v>0.0096</v>
      </c>
      <c r="P28" s="20"/>
      <c r="Q28" s="46">
        <v>112.7</v>
      </c>
      <c r="R28" s="46">
        <v>110.3</v>
      </c>
      <c r="S28" s="47">
        <f t="shared" si="6"/>
        <v>-2.4</v>
      </c>
      <c r="T28" s="20"/>
      <c r="U28" s="41">
        <v>8.7832072E7</v>
      </c>
      <c r="V28" s="41">
        <v>8.3576586E7</v>
      </c>
      <c r="W28" s="42">
        <f t="shared" si="7"/>
        <v>-0.04845025175</v>
      </c>
      <c r="X28" s="20"/>
      <c r="Y28" s="48">
        <f t="shared" si="18"/>
        <v>57.36908687</v>
      </c>
      <c r="Z28" s="48">
        <f t="shared" si="20"/>
        <v>52.17005586</v>
      </c>
      <c r="AA28" s="42">
        <f t="shared" si="9"/>
        <v>-0.0906242594</v>
      </c>
      <c r="AB28" s="20"/>
      <c r="AC28" s="43" t="s">
        <v>25</v>
      </c>
      <c r="AD28" s="41">
        <v>8.7832072E7</v>
      </c>
      <c r="AE28" s="41">
        <v>8.3576586E7</v>
      </c>
      <c r="AF28" s="42">
        <f t="shared" si="10"/>
        <v>-0.04845025175</v>
      </c>
      <c r="AG28" s="20"/>
      <c r="AH28" s="48">
        <f t="shared" ref="AH28:AI28" si="40">AD28/D28</f>
        <v>57.36908687</v>
      </c>
      <c r="AI28" s="48">
        <f t="shared" si="40"/>
        <v>52.17005586</v>
      </c>
      <c r="AJ28" s="45">
        <f t="shared" si="12"/>
        <v>-0.0906242594</v>
      </c>
    </row>
    <row r="29" ht="12.75" customHeight="1">
      <c r="A29" s="39" t="s">
        <v>83</v>
      </c>
      <c r="B29" s="40" t="s">
        <v>32</v>
      </c>
      <c r="C29" s="20"/>
      <c r="D29" s="41">
        <v>9018000.0</v>
      </c>
      <c r="E29" s="41">
        <v>1.0440757E7</v>
      </c>
      <c r="F29" s="42">
        <f t="shared" si="3"/>
        <v>0.157768574</v>
      </c>
      <c r="G29" s="20"/>
      <c r="H29" s="43" t="s">
        <v>25</v>
      </c>
      <c r="I29" s="41">
        <v>6.22240962E8</v>
      </c>
      <c r="J29" s="41">
        <v>5.86391358E8</v>
      </c>
      <c r="K29" s="42">
        <f t="shared" si="4"/>
        <v>-0.05761369982</v>
      </c>
      <c r="L29" s="20"/>
      <c r="M29" s="44">
        <v>0.0104</v>
      </c>
      <c r="N29" s="44">
        <v>0.02</v>
      </c>
      <c r="O29" s="45">
        <f t="shared" si="5"/>
        <v>0.0096</v>
      </c>
      <c r="P29" s="20"/>
      <c r="Q29" s="46">
        <v>112.7</v>
      </c>
      <c r="R29" s="46">
        <v>110.3</v>
      </c>
      <c r="S29" s="47">
        <f t="shared" si="6"/>
        <v>-2.4</v>
      </c>
      <c r="T29" s="20"/>
      <c r="U29" s="41">
        <v>5.52025959E8</v>
      </c>
      <c r="V29" s="41">
        <v>5.31580286E8</v>
      </c>
      <c r="W29" s="42">
        <f t="shared" si="7"/>
        <v>-0.03703752091</v>
      </c>
      <c r="X29" s="20"/>
      <c r="Y29" s="48">
        <f t="shared" si="18"/>
        <v>61.21379009</v>
      </c>
      <c r="Z29" s="48">
        <f t="shared" si="20"/>
        <v>50.91396017</v>
      </c>
      <c r="AA29" s="42">
        <f t="shared" si="9"/>
        <v>-0.1682599608</v>
      </c>
      <c r="AB29" s="20"/>
      <c r="AC29" s="43" t="s">
        <v>25</v>
      </c>
      <c r="AD29" s="41">
        <v>5.52025959E8</v>
      </c>
      <c r="AE29" s="41">
        <v>5.31580286E8</v>
      </c>
      <c r="AF29" s="42">
        <f t="shared" si="10"/>
        <v>-0.03703752091</v>
      </c>
      <c r="AG29" s="20"/>
      <c r="AH29" s="48">
        <f t="shared" ref="AH29:AI29" si="41">AD29/D29</f>
        <v>61.21379009</v>
      </c>
      <c r="AI29" s="48">
        <f t="shared" si="41"/>
        <v>50.91396017</v>
      </c>
      <c r="AJ29" s="45">
        <f t="shared" si="12"/>
        <v>-0.1682599608</v>
      </c>
    </row>
    <row r="30" ht="12.75" customHeight="1">
      <c r="A30" s="39" t="s">
        <v>84</v>
      </c>
      <c r="B30" s="40" t="s">
        <v>28</v>
      </c>
      <c r="C30" s="20"/>
      <c r="D30" s="41">
        <v>3341000.0</v>
      </c>
      <c r="E30" s="41">
        <v>3615171.0</v>
      </c>
      <c r="F30" s="42">
        <f t="shared" si="3"/>
        <v>0.08206255612</v>
      </c>
      <c r="G30" s="20"/>
      <c r="H30" s="43" t="s">
        <v>85</v>
      </c>
      <c r="I30" s="41">
        <v>1.970314688E9</v>
      </c>
      <c r="J30" s="41">
        <v>2.286059042E9</v>
      </c>
      <c r="K30" s="42">
        <f t="shared" si="4"/>
        <v>0.1602507234</v>
      </c>
      <c r="L30" s="20"/>
      <c r="M30" s="44">
        <v>0.021</v>
      </c>
      <c r="N30" s="44">
        <v>0.019</v>
      </c>
      <c r="O30" s="45">
        <f t="shared" si="5"/>
        <v>-0.002</v>
      </c>
      <c r="P30" s="20"/>
      <c r="Q30" s="46">
        <v>110.9</v>
      </c>
      <c r="R30" s="46">
        <v>108.1</v>
      </c>
      <c r="S30" s="47">
        <f t="shared" si="6"/>
        <v>-2.8</v>
      </c>
      <c r="T30" s="20"/>
      <c r="U30" s="41">
        <v>1.777040937E9</v>
      </c>
      <c r="V30" s="41">
        <v>2.115541574E9</v>
      </c>
      <c r="W30" s="42">
        <f t="shared" si="7"/>
        <v>0.1904855594</v>
      </c>
      <c r="X30" s="20"/>
      <c r="Y30" s="48">
        <f t="shared" si="18"/>
        <v>531.8889365</v>
      </c>
      <c r="Z30" s="48">
        <f t="shared" si="20"/>
        <v>585.1843727</v>
      </c>
      <c r="AA30" s="42">
        <f t="shared" si="9"/>
        <v>0.1002003098</v>
      </c>
      <c r="AB30" s="20"/>
      <c r="AC30" s="43" t="s">
        <v>25</v>
      </c>
      <c r="AD30" s="41">
        <v>1.67484207E8</v>
      </c>
      <c r="AE30" s="41">
        <v>1.9938753E8</v>
      </c>
      <c r="AF30" s="42">
        <f t="shared" si="10"/>
        <v>0.1904855602</v>
      </c>
      <c r="AG30" s="20"/>
      <c r="AH30" s="48">
        <f t="shared" ref="AH30:AI30" si="42">AD30/D30</f>
        <v>50.12996318</v>
      </c>
      <c r="AI30" s="48">
        <f t="shared" si="42"/>
        <v>55.15300106</v>
      </c>
      <c r="AJ30" s="45">
        <f t="shared" si="12"/>
        <v>0.1002003105</v>
      </c>
    </row>
    <row r="31" ht="12.75" customHeight="1">
      <c r="A31" s="39" t="s">
        <v>86</v>
      </c>
      <c r="B31" s="40" t="s">
        <v>30</v>
      </c>
      <c r="C31" s="20"/>
      <c r="D31" s="41">
        <v>1490591.0</v>
      </c>
      <c r="E31" s="41">
        <v>1603674.0</v>
      </c>
      <c r="F31" s="42">
        <f t="shared" si="3"/>
        <v>0.07586453964</v>
      </c>
      <c r="G31" s="20"/>
      <c r="H31" s="43" t="s">
        <v>87</v>
      </c>
      <c r="I31" s="41">
        <v>1.57901505E8</v>
      </c>
      <c r="J31" s="41">
        <v>1.73557574E8</v>
      </c>
      <c r="K31" s="42">
        <f t="shared" si="4"/>
        <v>0.09915085357</v>
      </c>
      <c r="L31" s="20"/>
      <c r="M31" s="44">
        <v>0.005</v>
      </c>
      <c r="N31" s="44">
        <v>0.006</v>
      </c>
      <c r="O31" s="45">
        <f t="shared" si="5"/>
        <v>0.001</v>
      </c>
      <c r="P31" s="20"/>
      <c r="Q31" s="46">
        <v>99.6</v>
      </c>
      <c r="R31" s="46">
        <v>99.4</v>
      </c>
      <c r="S31" s="47">
        <f t="shared" si="6"/>
        <v>-0.2</v>
      </c>
      <c r="T31" s="20"/>
      <c r="U31" s="41">
        <v>1.58551235E8</v>
      </c>
      <c r="V31" s="41">
        <v>1.7462059E8</v>
      </c>
      <c r="W31" s="42">
        <f t="shared" si="7"/>
        <v>0.1013511815</v>
      </c>
      <c r="X31" s="20"/>
      <c r="Y31" s="48">
        <f t="shared" si="18"/>
        <v>106.3680346</v>
      </c>
      <c r="Z31" s="48">
        <f t="shared" si="20"/>
        <v>108.8878351</v>
      </c>
      <c r="AA31" s="42">
        <f t="shared" si="9"/>
        <v>0.02368945249</v>
      </c>
      <c r="AB31" s="20"/>
      <c r="AC31" s="43" t="s">
        <v>25</v>
      </c>
      <c r="AD31" s="41">
        <v>1.05071794E8</v>
      </c>
      <c r="AE31" s="41">
        <v>1.15720944E8</v>
      </c>
      <c r="AF31" s="42">
        <f t="shared" si="10"/>
        <v>0.1013511771</v>
      </c>
      <c r="AG31" s="20"/>
      <c r="AH31" s="48">
        <f t="shared" ref="AH31:AI31" si="43">AD31/D31</f>
        <v>70.49002308</v>
      </c>
      <c r="AI31" s="48">
        <f t="shared" si="43"/>
        <v>72.15989285</v>
      </c>
      <c r="AJ31" s="45">
        <f t="shared" si="12"/>
        <v>0.02368944835</v>
      </c>
    </row>
    <row r="32" ht="12.75" customHeight="1">
      <c r="A32" s="39" t="s">
        <v>88</v>
      </c>
      <c r="B32" s="40" t="s">
        <v>33</v>
      </c>
      <c r="C32" s="20"/>
      <c r="D32" s="41">
        <v>1.0583E7</v>
      </c>
      <c r="E32" s="41">
        <v>1.1767621E7</v>
      </c>
      <c r="F32" s="42">
        <f t="shared" si="3"/>
        <v>0.1119362185</v>
      </c>
      <c r="G32" s="20"/>
      <c r="H32" s="43" t="s">
        <v>89</v>
      </c>
      <c r="I32" s="41">
        <v>6.9000423E8</v>
      </c>
      <c r="J32" s="41">
        <v>6.6059558E8</v>
      </c>
      <c r="K32" s="42">
        <f t="shared" si="4"/>
        <v>-0.0426209706</v>
      </c>
      <c r="L32" s="20"/>
      <c r="M32" s="44">
        <v>0.02</v>
      </c>
      <c r="N32" s="44">
        <v>0.027</v>
      </c>
      <c r="O32" s="45">
        <f t="shared" si="5"/>
        <v>0.007</v>
      </c>
      <c r="P32" s="20"/>
      <c r="Q32" s="46">
        <v>122.9</v>
      </c>
      <c r="R32" s="46">
        <v>119.6</v>
      </c>
      <c r="S32" s="47">
        <f t="shared" si="6"/>
        <v>-3.3</v>
      </c>
      <c r="T32" s="20"/>
      <c r="U32" s="41">
        <v>5.61561156E8</v>
      </c>
      <c r="V32" s="41">
        <v>5.52518998E8</v>
      </c>
      <c r="W32" s="42">
        <f t="shared" si="7"/>
        <v>-0.0161018224</v>
      </c>
      <c r="X32" s="20"/>
      <c r="Y32" s="48">
        <f t="shared" si="18"/>
        <v>53.06256789</v>
      </c>
      <c r="Z32" s="48">
        <f t="shared" si="20"/>
        <v>46.95248071</v>
      </c>
      <c r="AA32" s="42">
        <f t="shared" si="9"/>
        <v>-0.1151487277</v>
      </c>
      <c r="AB32" s="20"/>
      <c r="AC32" s="43" t="s">
        <v>25</v>
      </c>
      <c r="AD32" s="41">
        <v>6.30509232E8</v>
      </c>
      <c r="AE32" s="41">
        <v>6.20356884E8</v>
      </c>
      <c r="AF32" s="42">
        <f t="shared" si="10"/>
        <v>-0.01610182292</v>
      </c>
      <c r="AG32" s="20"/>
      <c r="AH32" s="48">
        <f t="shared" ref="AH32:AI32" si="44">AD32/D32</f>
        <v>59.57755192</v>
      </c>
      <c r="AI32" s="48">
        <f t="shared" si="44"/>
        <v>52.71727259</v>
      </c>
      <c r="AJ32" s="45">
        <f t="shared" si="12"/>
        <v>-0.1151487282</v>
      </c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ht="12.75" customHeight="1">
      <c r="A34" s="34" t="s">
        <v>9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49" t="s">
        <v>90</v>
      </c>
      <c r="B1" s="50" t="s">
        <v>91</v>
      </c>
      <c r="C1" s="50" t="s">
        <v>92</v>
      </c>
      <c r="D1" s="49" t="s">
        <v>93</v>
      </c>
    </row>
    <row r="2" ht="12.75" customHeight="1">
      <c r="A2" s="51">
        <v>43560.0</v>
      </c>
      <c r="B2" s="52" t="s">
        <v>94</v>
      </c>
      <c r="C2" s="53">
        <v>2017.0</v>
      </c>
      <c r="D2" s="52" t="s">
        <v>95</v>
      </c>
    </row>
    <row r="3" ht="12.75" customHeight="1">
      <c r="A3" s="51">
        <v>43942.0</v>
      </c>
      <c r="B3" s="52" t="s">
        <v>33</v>
      </c>
      <c r="C3" s="53">
        <v>2017.0</v>
      </c>
      <c r="D3" s="52" t="s">
        <v>96</v>
      </c>
    </row>
    <row r="4" ht="12.75" customHeight="1">
      <c r="A4" s="51">
        <v>43942.0</v>
      </c>
      <c r="B4" s="52" t="s">
        <v>97</v>
      </c>
      <c r="C4" s="53">
        <v>2017.0</v>
      </c>
      <c r="D4" s="52" t="s">
        <v>96</v>
      </c>
    </row>
    <row r="5" ht="15.75" customHeight="1">
      <c r="A5" s="54"/>
      <c r="B5" s="54"/>
      <c r="C5" s="54"/>
      <c r="D5" s="54"/>
    </row>
    <row r="6" ht="15.75" customHeight="1">
      <c r="A6" s="54"/>
      <c r="B6" s="54"/>
      <c r="C6" s="54"/>
      <c r="D6" s="54"/>
    </row>
    <row r="7" ht="15.75" customHeight="1">
      <c r="A7" s="54"/>
      <c r="B7" s="54"/>
      <c r="C7" s="54"/>
      <c r="D7" s="54"/>
    </row>
    <row r="8" ht="15.75" customHeight="1">
      <c r="A8" s="54"/>
      <c r="B8" s="54"/>
      <c r="C8" s="54"/>
      <c r="D8" s="54"/>
    </row>
    <row r="9" ht="15.75" customHeight="1">
      <c r="A9" s="54"/>
      <c r="B9" s="54"/>
      <c r="C9" s="54"/>
      <c r="D9" s="54"/>
    </row>
    <row r="10" ht="15.75" customHeight="1">
      <c r="A10" s="54"/>
      <c r="B10" s="54"/>
      <c r="C10" s="54"/>
      <c r="D10" s="54"/>
    </row>
    <row r="11" ht="15.75" customHeight="1">
      <c r="A11" s="54"/>
      <c r="B11" s="54"/>
      <c r="C11" s="54"/>
      <c r="D11" s="54"/>
    </row>
    <row r="12" ht="15.75" customHeight="1">
      <c r="A12" s="54"/>
      <c r="B12" s="54"/>
      <c r="C12" s="54"/>
      <c r="D12" s="54"/>
    </row>
    <row r="13" ht="15.75" customHeight="1">
      <c r="A13" s="54"/>
      <c r="B13" s="54"/>
      <c r="C13" s="54"/>
      <c r="D13" s="54"/>
    </row>
    <row r="14" ht="15.75" customHeight="1">
      <c r="A14" s="54"/>
      <c r="B14" s="54"/>
      <c r="C14" s="54"/>
      <c r="D14" s="54"/>
    </row>
    <row r="15" ht="15.75" customHeight="1">
      <c r="A15" s="54"/>
      <c r="B15" s="54"/>
      <c r="C15" s="54"/>
      <c r="D15" s="54"/>
    </row>
    <row r="16" ht="15.75" customHeight="1">
      <c r="A16" s="54"/>
      <c r="B16" s="54"/>
      <c r="C16" s="54"/>
      <c r="D16" s="54"/>
    </row>
    <row r="17" ht="15.75" customHeight="1">
      <c r="A17" s="54"/>
      <c r="B17" s="54"/>
      <c r="C17" s="54"/>
      <c r="D17" s="54"/>
    </row>
    <row r="18" ht="15.75" customHeight="1">
      <c r="A18" s="54"/>
      <c r="B18" s="54"/>
      <c r="C18" s="54"/>
      <c r="D18" s="54"/>
    </row>
    <row r="19" ht="15.75" customHeight="1">
      <c r="A19" s="54"/>
      <c r="B19" s="54"/>
      <c r="C19" s="54"/>
      <c r="D19" s="54"/>
    </row>
    <row r="20">
      <c r="A20" s="55"/>
      <c r="B20" s="55"/>
      <c r="C20" s="55"/>
      <c r="D20" s="55"/>
    </row>
  </sheetData>
  <drawing r:id="rId1"/>
</worksheet>
</file>