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<sst xmlns="http://schemas.openxmlformats.org/spreadsheetml/2006/main" count="55" uniqueCount="55">
  <si>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</si>
  <si>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</si>
  <si>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</si>
  <si>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</si>
  <si>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</si>
  <si>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</si>
  <si>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</si>
  <si>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</si>
  <si>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</si>
  <si>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</si>
  <si>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JAN-JUN</t>
  </si>
  <si>
    <t>SOURCE: CRCO</t>
  </si>
  <si>
    <t>En-route service units</t>
  </si>
  <si>
    <t>Actual [2020]</t>
  </si>
  <si>
    <t>Daily ER SU [2020]</t>
  </si>
  <si>
    <t>Actual [2021]</t>
  </si>
  <si>
    <t>Daily ER SU [actual, 2021]</t>
  </si>
  <si>
    <t>21/20 (%)</t>
  </si>
  <si>
    <t>Det. [2021]</t>
  </si>
  <si>
    <t>Daily ER SU [2021]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</si>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</sst>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0" fillId="5" fontId="11" numFmtId="3" xfId="0" applyAlignment="1" applyFont="1" applyNumberFormat="1">
      <alignment horizontal="right" readingOrder="0" shrinkToFit="0" vertical="center" wrapText="0"/>
    </xf>
    <xf borderId="0" fillId="5" fontId="8" numFmtId="168" xfId="0" applyAlignment="1" applyFont="1" applyNumberFormat="1">
      <alignment horizontal="right" shrinkToFit="0" wrapText="1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44392.0</v>
      </c>
      <c r="C2" s="10" t="s">
        <v>7</v>
      </c>
      <c r="D2" s="11">
        <v>44377.0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10</v>
      </c>
      <c r="B4" s="18" t="s">
        <v>11</v>
      </c>
      <c r="C4" s="18">
        <v>182.0</v>
      </c>
      <c r="D4" s="19"/>
      <c r="E4" s="18">
        <v>181.0</v>
      </c>
      <c r="F4" s="19"/>
      <c r="G4" s="19"/>
      <c r="H4" s="18">
        <v>181.0</v>
      </c>
      <c r="I4" s="19"/>
    </row>
    <row r="5" ht="25.5" customHeight="1">
      <c r="A5" s="20" t="s">
        <v>12</v>
      </c>
      <c r="B5" s="20" t="s">
        <v>13</v>
      </c>
      <c r="C5" s="21" t="s">
        <v>14</v>
      </c>
      <c r="D5" s="20" t="s">
        <v>15</v>
      </c>
      <c r="E5" s="20" t="s">
        <v>16</v>
      </c>
      <c r="F5" s="20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2" t="s">
        <v>21</v>
      </c>
      <c r="B6" s="23">
        <f>sum(B7:B35)</f>
        <v>27491180.44</v>
      </c>
      <c r="C6" s="23">
        <f t="shared" ref="C6:C35" si="1">B6/C$4</f>
        <v>151050.442</v>
      </c>
      <c r="D6" s="23">
        <f>sum(D7:D35)</f>
        <v>20971258.8</v>
      </c>
      <c r="E6" s="23">
        <f t="shared" ref="E6:E35" si="2">D6/E$4</f>
        <v>115863.3083</v>
      </c>
      <c r="F6" s="24">
        <f t="shared" ref="F6:F35" si="3">E6/C6-1</f>
        <v>-0.232949558</v>
      </c>
      <c r="G6" s="23">
        <f>sum(G7:G35)</f>
        <v>62681654.97</v>
      </c>
      <c r="H6" s="23">
        <f t="shared" ref="H6:H35" si="4">G6/H$4</f>
        <v>346307.486</v>
      </c>
      <c r="I6" s="24">
        <f t="shared" ref="I6:I35" si="5">D6/G6-1</f>
        <v>-0.6654322734</v>
      </c>
    </row>
    <row r="7" ht="12.75" customHeight="1">
      <c r="A7" s="22" t="s">
        <v>22</v>
      </c>
      <c r="B7" s="25">
        <v>758698.53</v>
      </c>
      <c r="C7" s="23">
        <f t="shared" si="1"/>
        <v>4168.673242</v>
      </c>
      <c r="D7" s="25">
        <v>543162.08</v>
      </c>
      <c r="E7" s="23">
        <f t="shared" si="2"/>
        <v>3000.89547</v>
      </c>
      <c r="F7" s="24">
        <f t="shared" si="3"/>
        <v>-0.28013176</v>
      </c>
      <c r="G7" s="25">
        <v>1636124.68</v>
      </c>
      <c r="H7" s="23">
        <f t="shared" si="4"/>
        <v>9039.362873</v>
      </c>
      <c r="I7" s="24">
        <f t="shared" si="5"/>
        <v>-0.668019139</v>
      </c>
    </row>
    <row r="8" ht="12.75" customHeight="1">
      <c r="A8" s="22" t="s">
        <v>23</v>
      </c>
      <c r="B8" s="25">
        <v>594373.78</v>
      </c>
      <c r="C8" s="23">
        <f t="shared" si="1"/>
        <v>3265.79</v>
      </c>
      <c r="D8" s="25">
        <v>375596.33</v>
      </c>
      <c r="E8" s="23">
        <f t="shared" si="2"/>
        <v>2075.117845</v>
      </c>
      <c r="F8" s="24">
        <f t="shared" si="3"/>
        <v>-0.3645893198</v>
      </c>
      <c r="G8" s="25">
        <v>1359241.75</v>
      </c>
      <c r="H8" s="23">
        <f t="shared" si="4"/>
        <v>7509.622928</v>
      </c>
      <c r="I8" s="24">
        <f t="shared" si="5"/>
        <v>-0.723672165</v>
      </c>
    </row>
    <row r="9" ht="12.75" customHeight="1">
      <c r="A9" s="22" t="s">
        <v>24</v>
      </c>
      <c r="B9" s="25">
        <v>890820.06</v>
      </c>
      <c r="C9" s="23">
        <f t="shared" si="1"/>
        <v>4894.615714</v>
      </c>
      <c r="D9" s="25">
        <v>830328.33</v>
      </c>
      <c r="E9" s="23">
        <f t="shared" si="2"/>
        <v>4587.449337</v>
      </c>
      <c r="F9" s="24">
        <f t="shared" si="3"/>
        <v>-0.06275597416</v>
      </c>
      <c r="G9" s="25">
        <v>2068698.79</v>
      </c>
      <c r="H9" s="23">
        <f t="shared" si="4"/>
        <v>11429.27508</v>
      </c>
      <c r="I9" s="24">
        <f t="shared" si="5"/>
        <v>-0.5986228957</v>
      </c>
    </row>
    <row r="10" ht="12.75" customHeight="1">
      <c r="A10" s="22" t="s">
        <v>25</v>
      </c>
      <c r="B10" s="25">
        <v>406999.03</v>
      </c>
      <c r="C10" s="23">
        <f t="shared" si="1"/>
        <v>2236.258407</v>
      </c>
      <c r="D10" s="25">
        <v>403727.49</v>
      </c>
      <c r="E10" s="23">
        <f t="shared" si="2"/>
        <v>2230.538619</v>
      </c>
      <c r="F10" s="24">
        <f t="shared" si="3"/>
        <v>-0.002557749047</v>
      </c>
      <c r="G10" s="25">
        <v>1012982.2</v>
      </c>
      <c r="H10" s="23">
        <f t="shared" si="4"/>
        <v>5596.58674</v>
      </c>
      <c r="I10" s="24">
        <f t="shared" si="5"/>
        <v>-0.6014466098</v>
      </c>
    </row>
    <row r="11" ht="12.75" customHeight="1">
      <c r="A11" s="22" t="s">
        <v>26</v>
      </c>
      <c r="B11" s="25">
        <v>500998.22</v>
      </c>
      <c r="C11" s="23">
        <f t="shared" si="1"/>
        <v>2752.737473</v>
      </c>
      <c r="D11" s="25">
        <v>429964.69</v>
      </c>
      <c r="E11" s="23">
        <f t="shared" si="2"/>
        <v>2375.495525</v>
      </c>
      <c r="F11" s="24">
        <f t="shared" si="3"/>
        <v>-0.1370424719</v>
      </c>
      <c r="G11" s="25">
        <v>1015942.83</v>
      </c>
      <c r="H11" s="23">
        <f t="shared" si="4"/>
        <v>5612.943812</v>
      </c>
      <c r="I11" s="24">
        <f t="shared" si="5"/>
        <v>-0.5767825932</v>
      </c>
    </row>
    <row r="12" ht="12.75" customHeight="1">
      <c r="A12" s="22" t="s">
        <v>27</v>
      </c>
      <c r="B12" s="25">
        <v>595958.85</v>
      </c>
      <c r="C12" s="23">
        <f t="shared" si="1"/>
        <v>3274.499176</v>
      </c>
      <c r="D12" s="25">
        <v>423532.61</v>
      </c>
      <c r="E12" s="23">
        <f t="shared" si="2"/>
        <v>2339.959171</v>
      </c>
      <c r="F12" s="24">
        <f t="shared" si="3"/>
        <v>-0.2853993708</v>
      </c>
      <c r="G12" s="25">
        <v>1607004.15</v>
      </c>
      <c r="H12" s="23">
        <f t="shared" si="4"/>
        <v>8878.475967</v>
      </c>
      <c r="I12" s="24">
        <f t="shared" si="5"/>
        <v>-0.7364458517</v>
      </c>
    </row>
    <row r="13" ht="12.75" customHeight="1">
      <c r="A13" s="22" t="s">
        <v>28</v>
      </c>
      <c r="B13" s="25">
        <v>416421.47</v>
      </c>
      <c r="C13" s="23">
        <f t="shared" si="1"/>
        <v>2288.030055</v>
      </c>
      <c r="D13" s="25">
        <v>245462.33</v>
      </c>
      <c r="E13" s="23">
        <f t="shared" si="2"/>
        <v>1356.14547</v>
      </c>
      <c r="F13" s="24">
        <f t="shared" si="3"/>
        <v>-0.4072868638</v>
      </c>
      <c r="G13" s="25">
        <v>819798.42</v>
      </c>
      <c r="H13" s="23">
        <f t="shared" si="4"/>
        <v>4529.273039</v>
      </c>
      <c r="I13" s="24">
        <f t="shared" si="5"/>
        <v>-0.7005820894</v>
      </c>
    </row>
    <row r="14" ht="12.75" customHeight="1">
      <c r="A14" s="22" t="s">
        <v>29</v>
      </c>
      <c r="B14" s="25">
        <v>239209.2</v>
      </c>
      <c r="C14" s="23">
        <f t="shared" si="1"/>
        <v>1314.336264</v>
      </c>
      <c r="D14" s="25">
        <v>185602.26</v>
      </c>
      <c r="E14" s="23">
        <f t="shared" si="2"/>
        <v>1025.426851</v>
      </c>
      <c r="F14" s="24">
        <f t="shared" si="3"/>
        <v>-0.219813925</v>
      </c>
      <c r="G14" s="25">
        <v>475570.2</v>
      </c>
      <c r="H14" s="23">
        <f t="shared" si="4"/>
        <v>2627.459669</v>
      </c>
      <c r="I14" s="24">
        <f t="shared" si="5"/>
        <v>-0.6097268921</v>
      </c>
    </row>
    <row r="15" ht="12.75" customHeight="1">
      <c r="A15" s="22" t="s">
        <v>30</v>
      </c>
      <c r="B15" s="25">
        <v>294838.38</v>
      </c>
      <c r="C15" s="23">
        <f t="shared" si="1"/>
        <v>1619.991099</v>
      </c>
      <c r="D15" s="25">
        <v>190774.34</v>
      </c>
      <c r="E15" s="23">
        <f t="shared" si="2"/>
        <v>1054.001878</v>
      </c>
      <c r="F15" s="24">
        <f t="shared" si="3"/>
        <v>-0.3493779817</v>
      </c>
      <c r="G15" s="25">
        <v>513766.85</v>
      </c>
      <c r="H15" s="23">
        <f t="shared" si="4"/>
        <v>2838.490884</v>
      </c>
      <c r="I15" s="24">
        <f t="shared" si="5"/>
        <v>-0.6286752639</v>
      </c>
    </row>
    <row r="16" ht="12.75" customHeight="1">
      <c r="A16" s="22" t="s">
        <v>31</v>
      </c>
      <c r="B16" s="25">
        <v>4293158.24</v>
      </c>
      <c r="C16" s="23">
        <f t="shared" si="1"/>
        <v>23588.78154</v>
      </c>
      <c r="D16" s="25">
        <v>3190806.14</v>
      </c>
      <c r="E16" s="23">
        <f t="shared" si="2"/>
        <v>17628.7632</v>
      </c>
      <c r="F16" s="24">
        <f t="shared" si="3"/>
        <v>-0.2526632554</v>
      </c>
      <c r="G16" s="25">
        <v>1.101013791E7</v>
      </c>
      <c r="H16" s="23">
        <f t="shared" si="4"/>
        <v>60829.49122</v>
      </c>
      <c r="I16" s="24">
        <f t="shared" si="5"/>
        <v>-0.7101938081</v>
      </c>
    </row>
    <row r="17" ht="12.75" customHeight="1">
      <c r="A17" s="22" t="s">
        <v>32</v>
      </c>
      <c r="B17" s="25">
        <v>3617483.01</v>
      </c>
      <c r="C17" s="23">
        <f t="shared" si="1"/>
        <v>19876.28027</v>
      </c>
      <c r="D17" s="25">
        <v>2546918.95</v>
      </c>
      <c r="E17" s="23">
        <f t="shared" si="2"/>
        <v>14071.37541</v>
      </c>
      <c r="F17" s="24">
        <f t="shared" si="3"/>
        <v>-0.2920518719</v>
      </c>
      <c r="G17" s="25">
        <v>7504094.87</v>
      </c>
      <c r="H17" s="23">
        <f t="shared" si="4"/>
        <v>41459.08768</v>
      </c>
      <c r="I17" s="24">
        <f t="shared" si="5"/>
        <v>-0.6605961153</v>
      </c>
    </row>
    <row r="18" ht="12.75" customHeight="1">
      <c r="A18" s="22" t="s">
        <v>33</v>
      </c>
      <c r="B18" s="25">
        <v>1348072.0</v>
      </c>
      <c r="C18" s="23">
        <f t="shared" si="1"/>
        <v>7406.989011</v>
      </c>
      <c r="D18" s="25">
        <v>1198974.48</v>
      </c>
      <c r="E18" s="23">
        <f t="shared" si="2"/>
        <v>6624.168398</v>
      </c>
      <c r="F18" s="24">
        <f t="shared" si="3"/>
        <v>-0.1056867523</v>
      </c>
      <c r="G18" s="25">
        <v>2722289.76</v>
      </c>
      <c r="H18" s="23">
        <f t="shared" si="4"/>
        <v>15040.27492</v>
      </c>
      <c r="I18" s="24">
        <f t="shared" si="5"/>
        <v>-0.559571322</v>
      </c>
    </row>
    <row r="19" ht="12.75" customHeight="1">
      <c r="A19" s="22" t="s">
        <v>34</v>
      </c>
      <c r="B19" s="25">
        <v>727680.66</v>
      </c>
      <c r="C19" s="23">
        <f t="shared" si="1"/>
        <v>3998.245385</v>
      </c>
      <c r="D19" s="25">
        <v>570837.23</v>
      </c>
      <c r="E19" s="23">
        <f t="shared" si="2"/>
        <v>3153.796851</v>
      </c>
      <c r="F19" s="24">
        <f t="shared" si="3"/>
        <v>-0.2112047792</v>
      </c>
      <c r="G19" s="25">
        <v>1758749.35</v>
      </c>
      <c r="H19" s="23">
        <f t="shared" si="4"/>
        <v>9716.847238</v>
      </c>
      <c r="I19" s="24">
        <f t="shared" si="5"/>
        <v>-0.6754300265</v>
      </c>
    </row>
    <row r="20" ht="12.75" customHeight="1">
      <c r="A20" s="22" t="s">
        <v>35</v>
      </c>
      <c r="B20" s="25">
        <v>1112070.84</v>
      </c>
      <c r="C20" s="23">
        <f t="shared" si="1"/>
        <v>6110.279341</v>
      </c>
      <c r="D20" s="25">
        <v>944389.64</v>
      </c>
      <c r="E20" s="23">
        <f t="shared" si="2"/>
        <v>5217.62232</v>
      </c>
      <c r="F20" s="24">
        <f t="shared" si="3"/>
        <v>-0.1460910329</v>
      </c>
      <c r="G20" s="25">
        <v>2320776.84</v>
      </c>
      <c r="H20" s="23">
        <f t="shared" si="4"/>
        <v>12821.97149</v>
      </c>
      <c r="I20" s="24">
        <f t="shared" si="5"/>
        <v>-0.5930717578</v>
      </c>
    </row>
    <row r="21" ht="12.75" customHeight="1">
      <c r="A21" s="22" t="s">
        <v>36</v>
      </c>
      <c r="B21" s="25">
        <v>1884409.94</v>
      </c>
      <c r="C21" s="23">
        <f t="shared" si="1"/>
        <v>10353.90077</v>
      </c>
      <c r="D21" s="25">
        <v>1571497.1</v>
      </c>
      <c r="E21" s="23">
        <f t="shared" si="2"/>
        <v>8682.30442</v>
      </c>
      <c r="F21" s="24">
        <f t="shared" si="3"/>
        <v>-0.1614460469</v>
      </c>
      <c r="G21" s="25">
        <v>4803802.65</v>
      </c>
      <c r="H21" s="23">
        <f t="shared" si="4"/>
        <v>26540.34613</v>
      </c>
      <c r="I21" s="24">
        <f t="shared" si="5"/>
        <v>-0.6728639342</v>
      </c>
    </row>
    <row r="22" ht="12.75" customHeight="1">
      <c r="A22" s="22" t="s">
        <v>37</v>
      </c>
      <c r="B22" s="25">
        <v>246742.14</v>
      </c>
      <c r="C22" s="23">
        <f t="shared" si="1"/>
        <v>1355.726044</v>
      </c>
      <c r="D22" s="25">
        <v>188302.53</v>
      </c>
      <c r="E22" s="23">
        <f t="shared" si="2"/>
        <v>1040.34547</v>
      </c>
      <c r="F22" s="24">
        <f t="shared" si="3"/>
        <v>-0.232628543</v>
      </c>
      <c r="G22" s="25">
        <v>478831.17</v>
      </c>
      <c r="H22" s="23">
        <f t="shared" si="4"/>
        <v>2645.476077</v>
      </c>
      <c r="I22" s="24">
        <f t="shared" si="5"/>
        <v>-0.6067454631</v>
      </c>
    </row>
    <row r="23" ht="12.75" customHeight="1">
      <c r="A23" s="22" t="s">
        <v>38</v>
      </c>
      <c r="B23" s="25">
        <v>171488.51</v>
      </c>
      <c r="C23" s="23">
        <f t="shared" si="1"/>
        <v>942.2445604</v>
      </c>
      <c r="D23" s="25">
        <v>164740.35</v>
      </c>
      <c r="E23" s="23">
        <f t="shared" si="2"/>
        <v>910.1676796</v>
      </c>
      <c r="F23" s="24">
        <f t="shared" si="3"/>
        <v>-0.03404305233</v>
      </c>
      <c r="G23" s="25">
        <v>310249.87</v>
      </c>
      <c r="H23" s="23">
        <f t="shared" si="4"/>
        <v>1714.08768</v>
      </c>
      <c r="I23" s="24">
        <f t="shared" si="5"/>
        <v>-0.4690075132</v>
      </c>
    </row>
    <row r="24" ht="12.75" customHeight="1">
      <c r="A24" s="22" t="s">
        <v>39</v>
      </c>
      <c r="B24" s="25">
        <v>236920.86</v>
      </c>
      <c r="C24" s="23">
        <f t="shared" si="1"/>
        <v>1301.762967</v>
      </c>
      <c r="D24" s="25">
        <v>208935.93</v>
      </c>
      <c r="E24" s="23">
        <f t="shared" si="2"/>
        <v>1154.342155</v>
      </c>
      <c r="F24" s="24">
        <f t="shared" si="3"/>
        <v>-0.1132470473</v>
      </c>
      <c r="G24" s="25">
        <v>496793.08</v>
      </c>
      <c r="H24" s="23">
        <f t="shared" si="4"/>
        <v>2744.713149</v>
      </c>
      <c r="I24" s="24">
        <f t="shared" si="5"/>
        <v>-0.5794306756</v>
      </c>
    </row>
    <row r="25" ht="12.75" customHeight="1">
      <c r="A25" s="22" t="s">
        <v>40</v>
      </c>
      <c r="B25" s="25">
        <v>781485.5</v>
      </c>
      <c r="C25" s="23">
        <f t="shared" si="1"/>
        <v>4293.876374</v>
      </c>
      <c r="D25" s="25">
        <v>527359.6</v>
      </c>
      <c r="E25" s="23">
        <f t="shared" si="2"/>
        <v>2913.58895</v>
      </c>
      <c r="F25" s="24">
        <f t="shared" si="3"/>
        <v>-0.3214548588</v>
      </c>
      <c r="G25" s="25">
        <v>1676987.59</v>
      </c>
      <c r="H25" s="23">
        <f t="shared" si="4"/>
        <v>9265.124807</v>
      </c>
      <c r="I25" s="24">
        <f t="shared" si="5"/>
        <v>-0.6855316025</v>
      </c>
    </row>
    <row r="26" ht="12.75" customHeight="1">
      <c r="A26" s="22" t="s">
        <v>41</v>
      </c>
      <c r="B26" s="25">
        <v>657525.75</v>
      </c>
      <c r="C26" s="23">
        <f t="shared" si="1"/>
        <v>3612.778846</v>
      </c>
      <c r="D26" s="25">
        <v>516905.71</v>
      </c>
      <c r="E26" s="23">
        <f t="shared" si="2"/>
        <v>2855.832652</v>
      </c>
      <c r="F26" s="24">
        <f t="shared" si="3"/>
        <v>-0.2095191061</v>
      </c>
      <c r="G26" s="25">
        <v>1193335.92</v>
      </c>
      <c r="H26" s="23">
        <f t="shared" si="4"/>
        <v>6593.016133</v>
      </c>
      <c r="I26" s="24">
        <f t="shared" si="5"/>
        <v>-0.5668397294</v>
      </c>
    </row>
    <row r="27" ht="12.75" customHeight="1">
      <c r="A27" s="22" t="s">
        <v>42</v>
      </c>
      <c r="B27" s="25">
        <v>1160310.35</v>
      </c>
      <c r="C27" s="23">
        <f t="shared" si="1"/>
        <v>6375.331593</v>
      </c>
      <c r="D27" s="25">
        <v>936806.56</v>
      </c>
      <c r="E27" s="23">
        <f t="shared" si="2"/>
        <v>5175.726851</v>
      </c>
      <c r="F27" s="24">
        <f t="shared" si="3"/>
        <v>-0.1881635057</v>
      </c>
      <c r="G27" s="25">
        <v>2396770.42</v>
      </c>
      <c r="H27" s="23">
        <f t="shared" si="4"/>
        <v>13241.82552</v>
      </c>
      <c r="I27" s="24">
        <f t="shared" si="5"/>
        <v>-0.6091379666</v>
      </c>
    </row>
    <row r="28" ht="12.75" customHeight="1">
      <c r="A28" s="22" t="s">
        <v>43</v>
      </c>
      <c r="B28" s="25">
        <v>884168.28</v>
      </c>
      <c r="C28" s="23">
        <f t="shared" si="1"/>
        <v>4858.067473</v>
      </c>
      <c r="D28" s="25">
        <v>532638.26</v>
      </c>
      <c r="E28" s="23">
        <f t="shared" si="2"/>
        <v>2942.752818</v>
      </c>
      <c r="F28" s="24">
        <f t="shared" si="3"/>
        <v>-0.3942544367</v>
      </c>
      <c r="G28" s="25">
        <v>2008272.67</v>
      </c>
      <c r="H28" s="23">
        <f t="shared" si="4"/>
        <v>11095.42912</v>
      </c>
      <c r="I28" s="24">
        <f t="shared" si="5"/>
        <v>-0.7347779174</v>
      </c>
    </row>
    <row r="29" ht="12.75" customHeight="1">
      <c r="A29" s="22" t="s">
        <v>44</v>
      </c>
      <c r="B29" s="25">
        <v>1191432.39</v>
      </c>
      <c r="C29" s="23">
        <f t="shared" si="1"/>
        <v>6546.331813</v>
      </c>
      <c r="D29" s="25">
        <v>1045949.32</v>
      </c>
      <c r="E29" s="23">
        <f t="shared" si="2"/>
        <v>5778.725525</v>
      </c>
      <c r="F29" s="24">
        <f t="shared" si="3"/>
        <v>-0.1172574673</v>
      </c>
      <c r="G29" s="25">
        <v>2698778.54</v>
      </c>
      <c r="H29" s="23">
        <f t="shared" si="4"/>
        <v>14910.37867</v>
      </c>
      <c r="I29" s="24">
        <f t="shared" si="5"/>
        <v>-0.6124360319</v>
      </c>
    </row>
    <row r="30" ht="12.75" customHeight="1">
      <c r="A30" s="22" t="s">
        <v>45</v>
      </c>
      <c r="B30" s="25">
        <v>250513.08</v>
      </c>
      <c r="C30" s="23">
        <f t="shared" si="1"/>
        <v>1376.445495</v>
      </c>
      <c r="D30" s="25">
        <v>196737.22</v>
      </c>
      <c r="E30" s="23">
        <f t="shared" si="2"/>
        <v>1086.945967</v>
      </c>
      <c r="F30" s="24">
        <f t="shared" si="3"/>
        <v>-0.210324004</v>
      </c>
      <c r="G30" s="25">
        <v>680919.43</v>
      </c>
      <c r="H30" s="23">
        <f t="shared" si="4"/>
        <v>3761.985801</v>
      </c>
      <c r="I30" s="24">
        <f t="shared" si="5"/>
        <v>-0.7110712203</v>
      </c>
    </row>
    <row r="31" ht="12.75" customHeight="1">
      <c r="A31" s="22" t="s">
        <v>46</v>
      </c>
      <c r="B31" s="25">
        <v>116612.2</v>
      </c>
      <c r="C31" s="23">
        <f t="shared" si="1"/>
        <v>640.7263736</v>
      </c>
      <c r="D31" s="25">
        <v>98334.24</v>
      </c>
      <c r="E31" s="23">
        <f t="shared" si="2"/>
        <v>543.2830939</v>
      </c>
      <c r="F31" s="24">
        <f t="shared" si="3"/>
        <v>-0.1520825171</v>
      </c>
      <c r="G31" s="25">
        <v>292835.28</v>
      </c>
      <c r="H31" s="23">
        <f t="shared" si="4"/>
        <v>1617.874475</v>
      </c>
      <c r="I31" s="24">
        <f t="shared" si="5"/>
        <v>-0.6641994776</v>
      </c>
    </row>
    <row r="32" ht="12.75" customHeight="1">
      <c r="A32" s="22" t="s">
        <v>47</v>
      </c>
      <c r="B32" s="25">
        <v>482400.91</v>
      </c>
      <c r="C32" s="23">
        <f t="shared" si="1"/>
        <v>2650.554451</v>
      </c>
      <c r="D32" s="25">
        <v>316513.97</v>
      </c>
      <c r="E32" s="23">
        <f t="shared" si="2"/>
        <v>1748.695967</v>
      </c>
      <c r="F32" s="24">
        <f t="shared" si="3"/>
        <v>-0.3402527662</v>
      </c>
      <c r="G32" s="25">
        <v>1043335.47</v>
      </c>
      <c r="H32" s="23">
        <f t="shared" si="4"/>
        <v>5764.284365</v>
      </c>
      <c r="I32" s="24">
        <f t="shared" si="5"/>
        <v>-0.6966325989</v>
      </c>
    </row>
    <row r="33" ht="12.75" customHeight="1">
      <c r="A33" s="22" t="s">
        <v>48</v>
      </c>
      <c r="B33" s="25">
        <v>2302194.54</v>
      </c>
      <c r="C33" s="23">
        <f t="shared" si="1"/>
        <v>12649.42055</v>
      </c>
      <c r="D33" s="25">
        <v>1715536.3</v>
      </c>
      <c r="E33" s="23">
        <f t="shared" si="2"/>
        <v>9478.101105</v>
      </c>
      <c r="F33" s="24">
        <f t="shared" si="3"/>
        <v>-0.2507086733</v>
      </c>
      <c r="G33" s="25">
        <v>5877755.39</v>
      </c>
      <c r="H33" s="23">
        <f t="shared" si="4"/>
        <v>32473.78669</v>
      </c>
      <c r="I33" s="24">
        <f t="shared" si="5"/>
        <v>-0.7081307087</v>
      </c>
    </row>
    <row r="34" ht="12.75" customHeight="1">
      <c r="A34" s="22" t="s">
        <v>49</v>
      </c>
      <c r="B34" s="25">
        <v>989658.96</v>
      </c>
      <c r="C34" s="23">
        <f t="shared" si="1"/>
        <v>5437.686593</v>
      </c>
      <c r="D34" s="25">
        <v>621355.57</v>
      </c>
      <c r="E34" s="23">
        <f t="shared" si="2"/>
        <v>3432.903702</v>
      </c>
      <c r="F34" s="24">
        <f t="shared" si="3"/>
        <v>-0.3686830525</v>
      </c>
      <c r="G34" s="25">
        <v>2024465.67</v>
      </c>
      <c r="H34" s="23">
        <f t="shared" si="4"/>
        <v>11184.8932</v>
      </c>
      <c r="I34" s="24">
        <f t="shared" si="5"/>
        <v>-0.6930767564</v>
      </c>
    </row>
    <row r="35" ht="12.75" customHeight="1">
      <c r="A35" s="22" t="s">
        <v>50</v>
      </c>
      <c r="B35" s="25">
        <v>338534.76</v>
      </c>
      <c r="C35" s="23">
        <f t="shared" si="1"/>
        <v>1860.081099</v>
      </c>
      <c r="D35" s="25">
        <v>249569.24</v>
      </c>
      <c r="E35" s="23">
        <f t="shared" si="2"/>
        <v>1378.83558</v>
      </c>
      <c r="F35" s="24">
        <f t="shared" si="3"/>
        <v>-0.2587228692</v>
      </c>
      <c r="G35" s="25">
        <v>873343.22</v>
      </c>
      <c r="H35" s="23">
        <f t="shared" si="4"/>
        <v>4825.100663</v>
      </c>
      <c r="I35" s="24">
        <f t="shared" si="5"/>
        <v>-0.7142369297</v>
      </c>
    </row>
    <row r="36" ht="12.75" customHeight="1">
      <c r="A36" s="26"/>
      <c r="B36" s="26"/>
      <c r="C36" s="27"/>
      <c r="D36" s="26"/>
      <c r="E36" s="27"/>
      <c r="F36" s="28"/>
      <c r="G36" s="26"/>
      <c r="H36" s="27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9" t="s">
        <v>51</v>
      </c>
      <c r="B1" s="30" t="s">
        <v>52</v>
      </c>
      <c r="C1" s="30" t="s">
        <v>53</v>
      </c>
      <c r="D1" s="29" t="s">
        <v>54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