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A77870F6-6D0E-466E-9A9D-25C946E3165F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<sst xmlns="http://schemas.openxmlformats.org/spreadsheetml/2006/main" count="507" uniqueCount="341">
  <si>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</si>
  <si>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</si>
  <si>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</si>
  <si>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</si>
  <si>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</si>
  <si>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</si>
  <si>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</si>
  <si>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</si>
  <si>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</si>
  <si>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</si>
  <si>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JAN-SEP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</si>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</sst>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10.59439050925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61782"/>
    </cacheField>
    <cacheField name="Outside ATFM slot window" numFmtId="0">
      <sharedItems containsString="0" containsBlank="1" containsNumber="1" containsInteger="1" minValue="0" maxValue="3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676327619604551"/>
    <n v="27361"/>
    <n v="1183"/>
  </r>
  <r>
    <x v="1"/>
    <s v="Berlin Brandenburg (EDDB)"/>
    <s v="EDDB"/>
    <n v="0.99415154382041804"/>
    <n v="23254"/>
    <n v="136"/>
  </r>
  <r>
    <x v="1"/>
    <s v="Dresden (EDDC)"/>
    <s v="EDDC"/>
    <n v="0.98950437317784257"/>
    <n v="1715"/>
    <n v="18"/>
  </r>
  <r>
    <x v="1"/>
    <s v="Erfurt (EDDE)"/>
    <s v="EDDE"/>
    <n v="0.97008547008547008"/>
    <n v="468"/>
    <n v="14"/>
  </r>
  <r>
    <x v="1"/>
    <s v="Frankfurt (EDDF)"/>
    <s v="EDDF"/>
    <n v="0.96161762050911714"/>
    <n v="55390"/>
    <n v="2126"/>
  </r>
  <r>
    <x v="1"/>
    <s v="Muenster-Osnabrueck (EDDG)"/>
    <s v="EDDG"/>
    <n v="0.97619047619047616"/>
    <n v="1932"/>
    <n v="46"/>
  </r>
  <r>
    <x v="1"/>
    <s v="Hamburg (EDDH)"/>
    <s v="EDDH"/>
    <n v="0.97803849043518465"/>
    <n v="17303"/>
    <n v="380"/>
  </r>
  <r>
    <x v="1"/>
    <s v="Cologne-Bonn (EDDK)"/>
    <s v="EDDK"/>
    <n v="0.9803336145907704"/>
    <n v="15407"/>
    <n v="303"/>
  </r>
  <r>
    <x v="1"/>
    <s v="Dusseldorf (EDDL)"/>
    <s v="EDDL"/>
    <n v="0.98341903271480735"/>
    <n v="26838"/>
    <n v="445"/>
  </r>
  <r>
    <x v="1"/>
    <s v="Munich (EDDM)"/>
    <s v="EDDM"/>
    <n v="0.95077295718458354"/>
    <n v="42111"/>
    <n v="2073"/>
  </r>
  <r>
    <x v="1"/>
    <s v="Nuremberg (EDDN)"/>
    <s v="EDDN"/>
    <n v="0.97596153846153844"/>
    <n v="6864"/>
    <n v="165"/>
  </r>
  <r>
    <x v="1"/>
    <s v="Leipzig-Halle (EDDP)"/>
    <s v="EDDP"/>
    <n v="0.9781011169900059"/>
    <n v="6804"/>
    <n v="149"/>
  </r>
  <r>
    <x v="1"/>
    <s v="Saarbruecken (EDDR)"/>
    <s v="EDDR"/>
    <n v="0.97828863346104722"/>
    <n v="783"/>
    <n v="17"/>
  </r>
  <r>
    <x v="1"/>
    <s v="Stuttgart (EDDS)"/>
    <s v="EDDS"/>
    <n v="0.98975514059434722"/>
    <n v="13763"/>
    <n v="141"/>
  </r>
  <r>
    <x v="1"/>
    <s v="Hanover (EDDV)"/>
    <s v="EDDV"/>
    <n v="0.96093399191737761"/>
    <n v="6681"/>
    <n v="261"/>
  </r>
  <r>
    <x v="1"/>
    <s v="Bremen (EDDW)"/>
    <s v="EDDW"/>
    <n v="0.96684527796383124"/>
    <n v="2986"/>
    <n v="99"/>
  </r>
  <r>
    <x v="2"/>
    <s v="Tallinn (EETN)"/>
    <s v="EETN"/>
    <n v="0.98830734966592426"/>
    <n v="1796"/>
    <n v="21"/>
  </r>
  <r>
    <x v="2"/>
    <s v="Tartu (EETU)"/>
    <s v="EETU"/>
    <n v="0.88888888888888884"/>
    <n v="9"/>
    <n v="1"/>
  </r>
  <r>
    <x v="3"/>
    <s v="Helsinki/ Vantaa (EFHK)"/>
    <s v="EFHK"/>
    <n v="0.95301088604106377"/>
    <n v="7257"/>
    <n v="341"/>
  </r>
  <r>
    <x v="4"/>
    <s v="Amsterdam/ Schiphol (EHAM)"/>
    <s v="EHAM"/>
    <n v="0.98505325726186088"/>
    <n v="46097"/>
    <n v="689"/>
  </r>
  <r>
    <x v="4"/>
    <s v="Maastricht-Aachen (EHBK)"/>
    <s v="EHBK"/>
    <n v="0.98843930635838151"/>
    <n v="692"/>
    <n v="8"/>
  </r>
  <r>
    <x v="4"/>
    <s v="Groningen (EHGG)"/>
    <s v="EHGG"/>
    <n v="0.99259259259259258"/>
    <n v="405"/>
    <n v="3"/>
  </r>
  <r>
    <x v="4"/>
    <s v="Rotterdam (EHRD)"/>
    <s v="EHRD"/>
    <n v="0.99016686531585218"/>
    <n v="3356"/>
    <n v="33"/>
  </r>
  <r>
    <x v="5"/>
    <s v="Cork (EICK)"/>
    <s v="EICK"/>
    <n v="0.96588089330024818"/>
    <n v="1612"/>
    <n v="55"/>
  </r>
  <r>
    <x v="5"/>
    <s v="Dublin (EIDW)"/>
    <s v="EIDW"/>
    <n v="0.96273893055891602"/>
    <n v="20665"/>
    <n v="770"/>
  </r>
  <r>
    <x v="5"/>
    <s v="Shannon (EINN)"/>
    <s v="EINN"/>
    <n v="0.96103896103896103"/>
    <n v="1386"/>
    <n v="54"/>
  </r>
  <r>
    <x v="6"/>
    <s v="Copenhagen/ Kastrup (EKCH)"/>
    <s v="EKCH"/>
    <n v="0.98816968058137566"/>
    <n v="17751"/>
    <n v="210"/>
  </r>
  <r>
    <x v="7"/>
    <s v="Luxembourg (ELLX)"/>
    <s v="ELLX"/>
    <n v="0.94989306446684996"/>
    <n v="9819"/>
    <n v="492"/>
  </r>
  <r>
    <x v="8"/>
    <s v="Bergen (ENBR)"/>
    <s v="ENBR"/>
    <n v="0.98886000742666169"/>
    <n v="2693"/>
    <n v="30"/>
  </r>
  <r>
    <x v="8"/>
    <s v="Oslo/ Gardermoen (ENGM)"/>
    <s v="ENGM"/>
    <n v="0.99450693172900861"/>
    <n v="11469"/>
    <n v="63"/>
  </r>
  <r>
    <x v="8"/>
    <s v="Trondheim (ENVA)"/>
    <s v="ENVA"/>
    <n v="0.99217391304347824"/>
    <n v="1150"/>
    <n v="9"/>
  </r>
  <r>
    <x v="8"/>
    <s v="Stavanger (ENZV)"/>
    <s v="ENZV"/>
    <n v="0.98512642538423401"/>
    <n v="2017"/>
    <n v="30"/>
  </r>
  <r>
    <x v="9"/>
    <s v="Bydgoszcz (EPBY)"/>
    <s v="EPBY"/>
    <n v="0.978494623655914"/>
    <n v="279"/>
    <n v="6"/>
  </r>
  <r>
    <x v="9"/>
    <s v="Gdansk (EPGD)"/>
    <s v="EPGD"/>
    <n v="0.97011027278003481"/>
    <n v="3446"/>
    <n v="103"/>
  </r>
  <r>
    <x v="9"/>
    <s v="Krakow - Balice (EPKK)"/>
    <s v="EPKK"/>
    <n v="0.98392124692370797"/>
    <n v="6095"/>
    <n v="98"/>
  </r>
  <r>
    <x v="9"/>
    <s v="Katowice - Pyrzowice (EPKT)"/>
    <s v="EPKT"/>
    <n v="0.93266331658291457"/>
    <n v="4975"/>
    <n v="335"/>
  </r>
  <r>
    <x v="9"/>
    <s v="Lublin (EPLB)"/>
    <s v="EPLB"/>
    <n v="0.9760956175298805"/>
    <n v="251"/>
    <n v="6"/>
  </r>
  <r>
    <x v="9"/>
    <s v="Lodz - Lublinek (EPLL)"/>
    <s v="EPLL"/>
    <n v="0.93706293706293708"/>
    <n v="286"/>
    <n v="18"/>
  </r>
  <r>
    <x v="9"/>
    <s v="Warszawa/ Modlin (EPMO)"/>
    <s v="EPMO"/>
    <n v="0.98128654970760232"/>
    <n v="1710"/>
    <n v="32"/>
  </r>
  <r>
    <x v="9"/>
    <s v="Poznan - Lawica (EPPO)"/>
    <s v="EPPO"/>
    <n v="0.96845878136200714"/>
    <n v="2790"/>
    <n v="88"/>
  </r>
  <r>
    <x v="9"/>
    <s v="Radom (EPRA)"/>
    <s v="EPRA"/>
    <n v="0.98159509202453987"/>
    <n v="163"/>
    <n v="3"/>
  </r>
  <r>
    <x v="9"/>
    <s v="Rzeszow - Jasionka (EPRZ)"/>
    <s v="EPRZ"/>
    <n v="0.97015961138098539"/>
    <n v="1441"/>
    <n v="43"/>
  </r>
  <r>
    <x v="9"/>
    <s v="Szczecin - Goleniów (EPSC)"/>
    <s v="EPSC"/>
    <n v="0.94666666666666666"/>
    <n v="375"/>
    <n v="20"/>
  </r>
  <r>
    <x v="9"/>
    <s v="Olsztyn-Mazury (EPSY)"/>
    <s v="EPSY"/>
    <n v="0.97619047619047616"/>
    <n v="84"/>
    <n v="2"/>
  </r>
  <r>
    <x v="9"/>
    <s v="Warszawa/ Chopina (EPWA)"/>
    <s v="EPWA"/>
    <n v="0.97467419051457749"/>
    <n v="14886"/>
    <n v="377"/>
  </r>
  <r>
    <x v="9"/>
    <s v="Wroclaw/ Strachowice (EPWR)"/>
    <s v="EPWR"/>
    <n v="0.93090038887227045"/>
    <n v="3343"/>
    <n v="231"/>
  </r>
  <r>
    <x v="9"/>
    <s v="Zielona Gora - Babimost (EPZG)"/>
    <s v="EPZG"/>
    <n v="0.91666666666666663"/>
    <n v="60"/>
    <n v="5"/>
  </r>
  <r>
    <x v="10"/>
    <s v="Stockholm/ Arlanda (ESSA)"/>
    <s v="ESSA"/>
    <n v="0.97932569974554706"/>
    <n v="12576"/>
    <n v="260"/>
  </r>
  <r>
    <x v="11"/>
    <s v="Liepaja (EVLA)"/>
    <s v="EVLA"/>
    <n v="1"/>
    <n v="1"/>
    <n v="0"/>
  </r>
  <r>
    <x v="11"/>
    <s v="Riga (EVRA)"/>
    <s v="EVRA"/>
    <n v="0.99459459459459465"/>
    <n v="3885"/>
    <n v="21"/>
  </r>
  <r>
    <x v="11"/>
    <s v="Ventspils (EVVA)"/>
    <s v="EVVA"/>
    <m/>
    <m/>
    <m/>
  </r>
  <r>
    <x v="12"/>
    <s v="Gran Canaria (GCLP)"/>
    <s v="GCLP"/>
    <n v="0.95933014354066981"/>
    <n v="7106"/>
    <n v="289"/>
  </r>
  <r>
    <x v="12"/>
    <s v="Alicante (LEAL)"/>
    <s v="LEAL"/>
    <n v="0.99279765923925278"/>
    <n v="13329"/>
    <n v="96"/>
  </r>
  <r>
    <x v="12"/>
    <s v="Barcelona (LEBL)"/>
    <s v="LEBL"/>
    <n v="0.99220344654508952"/>
    <n v="29885"/>
    <n v="233"/>
  </r>
  <r>
    <x v="12"/>
    <s v="Ibiza (LEIB)"/>
    <s v="LEIB"/>
    <n v="0.99566545167963749"/>
    <n v="10151"/>
    <n v="44"/>
  </r>
  <r>
    <x v="12"/>
    <s v="Madrid/ Barajas (LEMD)"/>
    <s v="LEMD"/>
    <n v="0.97176940853163452"/>
    <n v="32022"/>
    <n v="904"/>
  </r>
  <r>
    <x v="12"/>
    <s v="Málaga (LEMG)"/>
    <s v="LEMG"/>
    <n v="0.94799173230545775"/>
    <n v="17901"/>
    <n v="931"/>
  </r>
  <r>
    <x v="12"/>
    <s v="Palma de Mallorca (LEPA)"/>
    <s v="LEPA"/>
    <n v="0.98971590178686208"/>
    <n v="31116"/>
    <n v="320"/>
  </r>
  <r>
    <x v="13"/>
    <s v="Albert-Bray (LFAQ)"/>
    <s v="LFAQ"/>
    <n v="0.84722222222222221"/>
    <n v="72"/>
    <n v="11"/>
  </r>
  <r>
    <x v="13"/>
    <s v="Agen-La Garenne (LFBA)"/>
    <s v="LFBA"/>
    <n v="0.5"/>
    <n v="2"/>
    <n v="1"/>
  </r>
  <r>
    <x v="13"/>
    <s v="Bordeaux-Mérignac (LFBD)"/>
    <s v="LFBD"/>
    <n v="0.90614834092387764"/>
    <n v="6148"/>
    <n v="577"/>
  </r>
  <r>
    <x v="13"/>
    <s v="Bergerac-Roumanière (LFBE)"/>
    <s v="LFBE"/>
    <n v="0.90189873417721522"/>
    <n v="632"/>
    <n v="62"/>
  </r>
  <r>
    <x v="13"/>
    <s v="La Rochelle-Ile de Ré (LFBH)"/>
    <s v="LFBH"/>
    <n v="0.89420654911838793"/>
    <n v="397"/>
    <n v="42"/>
  </r>
  <r>
    <x v="13"/>
    <s v="Poitiers-Biard (LFBI)"/>
    <s v="LFBI"/>
    <n v="0.72350230414746541"/>
    <n v="217"/>
    <n v="60"/>
  </r>
  <r>
    <x v="13"/>
    <s v="Limoges-Bellegarde (LFBL)"/>
    <s v="LFBL"/>
    <n v="0.8867924528301887"/>
    <n v="424"/>
    <n v="48"/>
  </r>
  <r>
    <x v="13"/>
    <s v="Toulouse-Blagnac (LFBO)"/>
    <s v="LFBO"/>
    <n v="0.88491360212671688"/>
    <n v="9028"/>
    <n v="1039"/>
  </r>
  <r>
    <x v="13"/>
    <s v="Pau-Pyrénées (LFBP)"/>
    <s v="LFBP"/>
    <n v="0.89497716894977164"/>
    <n v="657"/>
    <n v="69"/>
  </r>
  <r>
    <x v="13"/>
    <s v="Tarbes-Lourdes Pyrénées (LFBT)"/>
    <s v="LFBT"/>
    <n v="0.89726918075422624"/>
    <n v="769"/>
    <n v="79"/>
  </r>
  <r>
    <x v="13"/>
    <s v="Biarritz-Bayonne-Anglet (LFBZ)"/>
    <s v="LFBZ"/>
    <n v="0.92051905920519062"/>
    <n v="1233"/>
    <n v="98"/>
  </r>
  <r>
    <x v="13"/>
    <s v="Rodez-Marcillac (LFCR)"/>
    <s v="LFCR"/>
    <n v="0.91836734693877553"/>
    <n v="294"/>
    <n v="24"/>
  </r>
  <r>
    <x v="13"/>
    <s v="Dôle-Tavaux (LFGJ)"/>
    <s v="LFGJ"/>
    <n v="0.8455056179775281"/>
    <n v="356"/>
    <n v="55"/>
  </r>
  <r>
    <x v="13"/>
    <s v="Metz-Nancy-Lorraine (LFJL)"/>
    <s v="LFJL"/>
    <n v="0.87394957983193278"/>
    <n v="476"/>
    <n v="60"/>
  </r>
  <r>
    <x v="13"/>
    <s v="Bastia-Poretta (LFKB)"/>
    <s v="LFKB"/>
    <n v="0.88528481012658222"/>
    <n v="2528"/>
    <n v="290"/>
  </r>
  <r>
    <x v="13"/>
    <s v="Calvi-Sainte-Catherine (LFKC)"/>
    <s v="LFKC"/>
    <n v="0.90417136414881627"/>
    <n v="887"/>
    <n v="85"/>
  </r>
  <r>
    <x v="13"/>
    <s v="Figari-Sud Corse (LFKF)"/>
    <s v="LFKF"/>
    <n v="0.91917454858125536"/>
    <n v="2326"/>
    <n v="188"/>
  </r>
  <r>
    <x v="13"/>
    <s v="Ajaccio-Napoléon-Bonaparte (LFKJ)"/>
    <s v="LFKJ"/>
    <n v="0.87673738112655453"/>
    <n v="2734"/>
    <n v="337"/>
  </r>
  <r>
    <x v="13"/>
    <s v="Chambéry-Aix-les-Bains (LFLB)"/>
    <s v="LFLB"/>
    <n v="0.80687093779015784"/>
    <n v="1077"/>
    <n v="208"/>
  </r>
  <r>
    <x v="13"/>
    <s v="Clermont-Ferrand-Auvergne (LFLC)"/>
    <s v="LFLC"/>
    <n v="0.86818980667838308"/>
    <n v="569"/>
    <n v="75"/>
  </r>
  <r>
    <x v="13"/>
    <s v="Lyon-Saint-Exupéry (LFLL)"/>
    <s v="LFLL"/>
    <n v="0.87338319401671805"/>
    <n v="11365"/>
    <n v="1439"/>
  </r>
  <r>
    <x v="13"/>
    <s v="Annecy-Meythet (LFLP)"/>
    <s v="LFLP"/>
    <n v="0.88983050847457623"/>
    <n v="472"/>
    <n v="52"/>
  </r>
  <r>
    <x v="13"/>
    <s v="Grenoble-Isère (LFLS)"/>
    <s v="LFLS"/>
    <n v="0.89602053915275992"/>
    <n v="779"/>
    <n v="81"/>
  </r>
  <r>
    <x v="13"/>
    <s v="Châteauroux-Déols (LFLX)"/>
    <s v="LFLX"/>
    <n v="0.91189427312775329"/>
    <n v="227"/>
    <n v="20"/>
  </r>
  <r>
    <x v="13"/>
    <s v="Lyon-Bron (LFLY)"/>
    <s v="LFLY"/>
    <n v="0.91343669250645998"/>
    <n v="774"/>
    <n v="67"/>
  </r>
  <r>
    <x v="13"/>
    <s v="Cannes-Mandelieu (LFMD)"/>
    <s v="LFMD"/>
    <n v="0.95481263776634828"/>
    <n v="2722"/>
    <n v="123"/>
  </r>
  <r>
    <x v="13"/>
    <s v="Saint-Etienne-Bouthéon (LFMH)"/>
    <s v="LFMH"/>
    <n v="0.9375"/>
    <n v="96"/>
    <n v="6"/>
  </r>
  <r>
    <x v="13"/>
    <s v="Istres-Le Tubé (LFMI)"/>
    <s v="LFMI"/>
    <n v="0.82051282051282048"/>
    <n v="312"/>
    <n v="56"/>
  </r>
  <r>
    <x v="13"/>
    <s v="Carcassonne-Salvaza (LFMK)"/>
    <s v="LFMK"/>
    <n v="0.88497652582159625"/>
    <n v="426"/>
    <n v="49"/>
  </r>
  <r>
    <x v="13"/>
    <s v="Marseille-Provence (LFML)"/>
    <s v="LFML"/>
    <n v="0.82493843743004258"/>
    <n v="13401"/>
    <n v="2346"/>
  </r>
  <r>
    <x v="13"/>
    <s v="Nice-Côte d’Azur (LFMN)"/>
    <s v="LFMN"/>
    <n v="0.87605445913603019"/>
    <n v="25487"/>
    <n v="3159"/>
  </r>
  <r>
    <x v="13"/>
    <s v="Perpignan-Rivesaltes (LFMP)"/>
    <s v="LFMP"/>
    <n v="0.84752104770813841"/>
    <n v="1069"/>
    <n v="163"/>
  </r>
  <r>
    <x v="13"/>
    <s v="Montpellier-Méditerranée (LFMT)"/>
    <s v="LFMT"/>
    <n v="0.88096839273705452"/>
    <n v="2974"/>
    <n v="354"/>
  </r>
  <r>
    <x v="13"/>
    <s v="Béziers-Vias (LFMU)"/>
    <s v="LFMU"/>
    <n v="0.8302583025830258"/>
    <n v="542"/>
    <n v="92"/>
  </r>
  <r>
    <x v="13"/>
    <s v="Avignon-Caumont (LFMV)"/>
    <s v="LFMV"/>
    <n v="0.93351800554016617"/>
    <n v="722"/>
    <n v="48"/>
  </r>
  <r>
    <x v="13"/>
    <s v="Beauvais-Tillé (LFOB)"/>
    <s v="LFOB"/>
    <n v="0.89147577919639509"/>
    <n v="5326"/>
    <n v="578"/>
  </r>
  <r>
    <x v="13"/>
    <s v="Châlons-Vatry (LFOK)"/>
    <s v="LFOK"/>
    <n v="0.8623376623376624"/>
    <n v="385"/>
    <n v="53"/>
  </r>
  <r>
    <x v="13"/>
    <s v="Rouen (LFOP)"/>
    <s v="LFOP"/>
    <n v="0.83271375464684017"/>
    <n v="538"/>
    <n v="90"/>
  </r>
  <r>
    <x v="13"/>
    <s v="Tours-Val de Loire (LFOT)"/>
    <s v="LFOT"/>
    <n v="0.88739946380697055"/>
    <n v="746"/>
    <n v="84"/>
  </r>
  <r>
    <x v="13"/>
    <s v="Paris-Le Bourget (LFPB)"/>
    <s v="LFPB"/>
    <n v="0.9678800856531049"/>
    <n v="7939"/>
    <n v="255"/>
  </r>
  <r>
    <x v="13"/>
    <s v="Paris-Charles-de-Gaulle (LFPG)"/>
    <s v="LFPG"/>
    <n v="0.94771940047262959"/>
    <n v="61782"/>
    <n v="3230"/>
  </r>
  <r>
    <x v="13"/>
    <s v="Toussus-le-Noble (LFPN)"/>
    <s v="LFPN"/>
    <n v="0.87683823529411764"/>
    <n v="1632"/>
    <n v="201"/>
  </r>
  <r>
    <x v="13"/>
    <s v="Paris-Orly (LFPO)"/>
    <s v="LFPO"/>
    <n v="0.88916776224054817"/>
    <n v="25101"/>
    <n v="2782"/>
  </r>
  <r>
    <x v="13"/>
    <s v="Lille-Lesquin (LFQQ)"/>
    <s v="LFQQ"/>
    <n v="0.91335372069317022"/>
    <n v="2943"/>
    <n v="255"/>
  </r>
  <r>
    <x v="13"/>
    <s v="Brest-Bretagne (LFRB)"/>
    <s v="LFRB"/>
    <n v="0.80492424242424243"/>
    <n v="1056"/>
    <n v="206"/>
  </r>
  <r>
    <x v="13"/>
    <s v="Dinard-Pleurtuit-Saint-Malo (LFRD)"/>
    <s v="LFRD"/>
    <n v="0.90361445783132532"/>
    <n v="166"/>
    <n v="16"/>
  </r>
  <r>
    <x v="13"/>
    <s v="Deauville-Normandie (LFRG)"/>
    <s v="LFRG"/>
    <n v="0.86399999999999999"/>
    <n v="875"/>
    <n v="119"/>
  </r>
  <r>
    <x v="13"/>
    <s v="Lorient-Lann Bihoué (LFRH)"/>
    <s v="LFRH"/>
    <n v="0.87969924812030076"/>
    <n v="266"/>
    <n v="32"/>
  </r>
  <r>
    <x v="13"/>
    <s v="Caen-Carpiquet (LFRK)"/>
    <s v="LFRK"/>
    <n v="0.93351800554016617"/>
    <n v="1444"/>
    <n v="96"/>
  </r>
  <r>
    <x v="13"/>
    <s v="Rennes-Saint-Jacques (LFRN)"/>
    <s v="LFRN"/>
    <n v="0.9189614476789929"/>
    <n v="1271"/>
    <n v="103"/>
  </r>
  <r>
    <x v="13"/>
    <s v="Quimper-Pluguffan (LFRQ)"/>
    <s v="LFRQ"/>
    <n v="0.92146596858638741"/>
    <n v="191"/>
    <n v="15"/>
  </r>
  <r>
    <x v="13"/>
    <s v="Nantes-Atlantique (LFRS)"/>
    <s v="LFRS"/>
    <n v="0.92527287993282958"/>
    <n v="5955"/>
    <n v="445"/>
  </r>
  <r>
    <x v="13"/>
    <s v="Saint-Nazaire-Montoir (LFRZ)"/>
    <s v="LFRZ"/>
    <n v="0.93728222996515675"/>
    <n v="287"/>
    <n v="18"/>
  </r>
  <r>
    <x v="13"/>
    <s v="Bâle-Mulhouse (LFSB)"/>
    <s v="LFSB"/>
    <n v="0.88806370794559775"/>
    <n v="11176"/>
    <n v="1251"/>
  </r>
  <r>
    <x v="13"/>
    <s v="Brive-Souillac (LFSL)"/>
    <s v="LFSL"/>
    <n v="0.93821510297482835"/>
    <n v="437"/>
    <n v="27"/>
  </r>
  <r>
    <x v="13"/>
    <s v="Strasbourg-Entzheim (LFST)"/>
    <s v="LFST"/>
    <n v="0.89516129032258063"/>
    <n v="1488"/>
    <n v="156"/>
  </r>
  <r>
    <x v="13"/>
    <s v="Hyères-Le Palyvestre (LFTH)"/>
    <s v="LFTH"/>
    <n v="0.89172862453531598"/>
    <n v="2152"/>
    <n v="233"/>
  </r>
  <r>
    <x v="13"/>
    <s v="Nîmes-Garons (LFTW)"/>
    <s v="LFTW"/>
    <n v="0.90836012861736337"/>
    <n v="622"/>
    <n v="57"/>
  </r>
  <r>
    <x v="14"/>
    <s v="Athens (LGAV)"/>
    <s v="LGAV"/>
    <n v="0.94333580842769627"/>
    <n v="21548"/>
    <n v="1221"/>
  </r>
  <r>
    <x v="15"/>
    <s v="Budapest/ Ferihegy (LHBP)"/>
    <s v="LHBP"/>
    <n v="0.96229141082135372"/>
    <n v="13843"/>
    <n v="522"/>
  </r>
  <r>
    <x v="16"/>
    <s v="Milan/ Malpensa (LIMC)"/>
    <s v="LIMC"/>
    <n v="0.97558871732942287"/>
    <n v="23186"/>
    <n v="566"/>
  </r>
  <r>
    <x v="16"/>
    <s v="Bergamo (LIME)"/>
    <s v="LIME"/>
    <n v="0.92578884056629962"/>
    <n v="10807"/>
    <n v="802"/>
  </r>
  <r>
    <x v="16"/>
    <s v="Milan/ Linate (LIML)"/>
    <s v="LIML"/>
    <n v="0.98037694013303767"/>
    <n v="9020"/>
    <n v="177"/>
  </r>
  <r>
    <x v="16"/>
    <s v="Venice (LIPZ)"/>
    <s v="LIPZ"/>
    <n v="0.93949044585987262"/>
    <n v="12246"/>
    <n v="741"/>
  </r>
  <r>
    <x v="16"/>
    <s v="Rome/Fiumicino (LIRF)"/>
    <s v="LIRF"/>
    <n v="0.95459933617828352"/>
    <n v="25308"/>
    <n v="1149"/>
  </r>
  <r>
    <x v="17"/>
    <s v="Prague (LKPR)"/>
    <s v="LKPR"/>
    <n v="0.97086801426872771"/>
    <n v="16820"/>
    <n v="490"/>
  </r>
  <r>
    <x v="18"/>
    <s v="Malta (LMML)"/>
    <s v="LMML"/>
    <n v="0.96357409713574094"/>
    <n v="6424"/>
    <n v="234"/>
  </r>
  <r>
    <x v="19"/>
    <s v="Graz (LOWG)"/>
    <s v="LOWG"/>
    <n v="0.99180887372013649"/>
    <n v="1465"/>
    <n v="12"/>
  </r>
  <r>
    <x v="19"/>
    <s v="Innsbruck (LOWI)"/>
    <s v="LOWI"/>
    <n v="0.95214521452145218"/>
    <n v="2424"/>
    <n v="116"/>
  </r>
  <r>
    <x v="19"/>
    <s v="Klagenfurt (LOWK)"/>
    <s v="LOWK"/>
    <n v="0.98333333333333328"/>
    <n v="480"/>
    <n v="8"/>
  </r>
  <r>
    <x v="19"/>
    <s v="Linz (LOWL)"/>
    <s v="LOWL"/>
    <n v="0.98343079922027288"/>
    <n v="1026"/>
    <n v="17"/>
  </r>
  <r>
    <x v="19"/>
    <s v="Salzburg (LOWS)"/>
    <s v="LOWS"/>
    <n v="0.96301925025329282"/>
    <n v="3948"/>
    <n v="146"/>
  </r>
  <r>
    <x v="19"/>
    <s v="Vienna (LOWW)"/>
    <s v="LOWW"/>
    <n v="0.99365433562288619"/>
    <n v="28681"/>
    <n v="182"/>
  </r>
  <r>
    <x v="20"/>
    <s v="Santa Maria (LPAZ)"/>
    <s v="LPAZ"/>
    <n v="0.90476190476190477"/>
    <n v="42"/>
    <n v="4"/>
  </r>
  <r>
    <x v="20"/>
    <s v="Cascais (LPCS)"/>
    <s v="LPCS"/>
    <n v="0.9726858877086495"/>
    <n v="659"/>
    <n v="18"/>
  </r>
  <r>
    <x v="20"/>
    <s v="Flores (LPFL)"/>
    <s v="LPFL"/>
    <m/>
    <m/>
    <m/>
  </r>
  <r>
    <x v="20"/>
    <s v="Faro (LPFR)"/>
    <s v="LPFR"/>
    <n v="0.96094247505837405"/>
    <n v="9422"/>
    <n v="368"/>
  </r>
  <r>
    <x v="20"/>
    <s v="Horta (LPHR)"/>
    <s v="LPHR"/>
    <n v="0.97267759562841527"/>
    <n v="183"/>
    <n v="5"/>
  </r>
  <r>
    <x v="20"/>
    <s v="Madeira (LPMA)"/>
    <s v="LPMA"/>
    <n v="0.97374131944444442"/>
    <n v="4608"/>
    <n v="121"/>
  </r>
  <r>
    <x v="20"/>
    <s v="Ponta Delgada (LPPD)"/>
    <s v="LPPD"/>
    <n v="0.94917330067360683"/>
    <n v="1633"/>
    <n v="83"/>
  </r>
  <r>
    <x v="20"/>
    <s v="Porto (LPPR)"/>
    <s v="LPPR"/>
    <n v="0.95438596491228067"/>
    <n v="13395"/>
    <n v="611"/>
  </r>
  <r>
    <x v="20"/>
    <s v="Porto Santo (LPPS)"/>
    <s v="LPPS"/>
    <n v="0.96113074204946991"/>
    <n v="283"/>
    <n v="11"/>
  </r>
  <r>
    <x v="20"/>
    <s v="Lisbon (LPPT)"/>
    <s v="LPPT"/>
    <n v="0.98988711194731893"/>
    <n v="21260"/>
    <n v="215"/>
  </r>
  <r>
    <x v="21"/>
    <s v="Bucharest/ Băneasa (LRBS)"/>
    <s v="LRBS"/>
    <n v="0.99420289855072463"/>
    <n v="345"/>
    <n v="2"/>
  </r>
  <r>
    <x v="21"/>
    <s v="Bucharest/ Otopeni (LROP)"/>
    <s v="LROP"/>
    <n v="0.99631217838765007"/>
    <n v="11660"/>
    <n v="43"/>
  </r>
  <r>
    <x v="22"/>
    <s v="Geneva (LSGG)"/>
    <s v="LSGG"/>
    <n v="0.93757876165672516"/>
    <n v="23806"/>
    <n v="1486"/>
  </r>
  <r>
    <x v="22"/>
    <s v="Zürich (LSZH)"/>
    <s v="LSZH"/>
    <n v="0.96929154291975428"/>
    <n v="34681"/>
    <n v="1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45216</v>
      </c>
      <c r="C2" s="8" t="s">
        <v>5</v>
      </c>
      <c r="D2" s="9">
        <v>45199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38024</v>
      </c>
      <c r="D7" s="49">
        <v>481</v>
      </c>
      <c r="E7" s="19">
        <f t="shared" ref="E6:E29" si="0">1-(D7/C7)</f>
        <v>0.98735009467704604</v>
      </c>
      <c r="F7" s="16"/>
    </row>
    <row r="8" spans="1:6" ht="12.75" customHeight="1" x14ac:dyDescent="0.2">
      <c r="A8" s="50" t="s">
        <v>17</v>
      </c>
      <c r="B8" s="51">
        <v>1</v>
      </c>
      <c r="C8" s="52">
        <v>27361</v>
      </c>
      <c r="D8" s="53">
        <v>1183</v>
      </c>
      <c r="E8" s="19">
        <f t="shared" si="0"/>
        <v>0.95676327619604551</v>
      </c>
      <c r="F8" s="16"/>
    </row>
    <row r="9" spans="1:6" ht="12.75" customHeight="1" x14ac:dyDescent="0.2">
      <c r="A9" s="50" t="s">
        <v>18</v>
      </c>
      <c r="B9" s="51">
        <v>1</v>
      </c>
      <c r="C9" s="52">
        <v>16820</v>
      </c>
      <c r="D9" s="53">
        <v>490</v>
      </c>
      <c r="E9" s="19">
        <f t="shared" si="0"/>
        <v>0.97086801426872771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17751</v>
      </c>
      <c r="D10" s="53">
        <v>210</v>
      </c>
      <c r="E10" s="19">
        <f t="shared" si="0"/>
        <v>0.98816968058137566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1805</v>
      </c>
      <c r="D11" s="53">
        <v>22</v>
      </c>
      <c r="E11" s="19">
        <f t="shared" si="0"/>
        <v>0.98781163434903052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7257</v>
      </c>
      <c r="D12" s="53">
        <v>341</v>
      </c>
      <c r="E12" s="19">
        <f t="shared" si="0"/>
        <v>0.95301088604106377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225972</v>
      </c>
      <c r="D13" s="53">
        <v>21765</v>
      </c>
      <c r="E13" s="19">
        <f t="shared" si="0"/>
        <v>0.90368275715575386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222299</v>
      </c>
      <c r="D14" s="53">
        <v>6373</v>
      </c>
      <c r="E14" s="19">
        <f t="shared" si="0"/>
        <v>0.9713314049995726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21548</v>
      </c>
      <c r="D15" s="53">
        <v>1221</v>
      </c>
      <c r="E15" s="19">
        <f t="shared" si="0"/>
        <v>0.94333580842769627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13843</v>
      </c>
      <c r="D16" s="53">
        <v>522</v>
      </c>
      <c r="E16" s="19">
        <f t="shared" si="0"/>
        <v>0.96229141082135372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23663</v>
      </c>
      <c r="D17" s="53">
        <v>879</v>
      </c>
      <c r="E17" s="19">
        <f t="shared" si="0"/>
        <v>0.96285339982250773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80567</v>
      </c>
      <c r="D18" s="53">
        <v>3435</v>
      </c>
      <c r="E18" s="19">
        <f t="shared" si="0"/>
        <v>0.95736467784576806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3886</v>
      </c>
      <c r="D19" s="53">
        <v>21</v>
      </c>
      <c r="E19" s="19">
        <f t="shared" si="0"/>
        <v>0.99459598558929485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9819</v>
      </c>
      <c r="D20" s="53">
        <v>492</v>
      </c>
      <c r="E20" s="19">
        <f t="shared" si="0"/>
        <v>0.94989306446684996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6424</v>
      </c>
      <c r="D21" s="53">
        <v>234</v>
      </c>
      <c r="E21" s="19">
        <f t="shared" si="0"/>
        <v>0.96357409713574094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50550</v>
      </c>
      <c r="D22" s="53">
        <v>733</v>
      </c>
      <c r="E22" s="19">
        <f t="shared" si="0"/>
        <v>0.9854995054401583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17329</v>
      </c>
      <c r="D23" s="53">
        <v>132</v>
      </c>
      <c r="E23" s="19">
        <f t="shared" si="0"/>
        <v>0.99238271106238096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40184</v>
      </c>
      <c r="D24" s="53">
        <v>1367</v>
      </c>
      <c r="E24" s="19">
        <f t="shared" si="0"/>
        <v>0.96598148516822613</v>
      </c>
      <c r="F24" s="16"/>
    </row>
    <row r="25" spans="1:6" ht="12.75" customHeight="1" x14ac:dyDescent="0.2">
      <c r="A25" s="50" t="s">
        <v>34</v>
      </c>
      <c r="B25" s="51">
        <v>9</v>
      </c>
      <c r="C25" s="52">
        <v>51485</v>
      </c>
      <c r="D25" s="53">
        <v>1436</v>
      </c>
      <c r="E25" s="19">
        <f t="shared" si="0"/>
        <v>0.97210838108186848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12005</v>
      </c>
      <c r="D26" s="53">
        <v>45</v>
      </c>
      <c r="E26" s="19">
        <f t="shared" si="0"/>
        <v>0.99625156184922947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141510</v>
      </c>
      <c r="D27" s="53">
        <v>2817</v>
      </c>
      <c r="E27" s="19">
        <f t="shared" si="0"/>
        <v>0.98009327962688153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12576</v>
      </c>
      <c r="D28" s="53">
        <v>260</v>
      </c>
      <c r="E28" s="19">
        <f t="shared" si="0"/>
        <v>0.97932569974554706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58487</v>
      </c>
      <c r="D29" s="57">
        <v>2551</v>
      </c>
      <c r="E29" s="19">
        <f t="shared" si="0"/>
        <v>0.95638346983090261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45216</v>
      </c>
      <c r="C2" s="8" t="s">
        <v>5</v>
      </c>
      <c r="D2" s="9">
        <f>APT_ATFM_ADH_LOC!D2</f>
        <v>45199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9</v>
      </c>
      <c r="F3" s="24" t="s">
        <v>9</v>
      </c>
    </row>
    <row r="4" spans="1:6" ht="12.75" customHeight="1" x14ac:dyDescent="0.2">
      <c r="A4" s="25" t="str">
        <f>APT_ATFM_ADH_LOC!A4</f>
        <v>Period: JAN-SEP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5" si="0">1-(F6/E6)</f>
        <v>0.95676327619604551</v>
      </c>
      <c r="E6" s="31">
        <v>27361</v>
      </c>
      <c r="F6" s="31">
        <v>1183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0.99415154382041804</v>
      </c>
      <c r="E7" s="31">
        <v>23254</v>
      </c>
      <c r="F7" s="31">
        <v>136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0.98950437317784257</v>
      </c>
      <c r="E8" s="31">
        <v>1715</v>
      </c>
      <c r="F8" s="31">
        <v>18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0.97008547008547008</v>
      </c>
      <c r="E9" s="31">
        <v>468</v>
      </c>
      <c r="F9" s="31">
        <v>14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0.96161762050911714</v>
      </c>
      <c r="E10" s="31">
        <v>55390</v>
      </c>
      <c r="F10" s="31">
        <v>2126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0.97619047619047616</v>
      </c>
      <c r="E11" s="31">
        <v>1932</v>
      </c>
      <c r="F11" s="31">
        <v>46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0.97803849043518465</v>
      </c>
      <c r="E12" s="31">
        <v>17303</v>
      </c>
      <c r="F12" s="31">
        <v>380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0.9803336145907704</v>
      </c>
      <c r="E13" s="31">
        <v>15407</v>
      </c>
      <c r="F13" s="31">
        <v>303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0.98341903271480735</v>
      </c>
      <c r="E14" s="31">
        <v>26838</v>
      </c>
      <c r="F14" s="31">
        <v>445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0.95077295718458354</v>
      </c>
      <c r="E15" s="31">
        <v>42111</v>
      </c>
      <c r="F15" s="31">
        <v>2073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0.97596153846153844</v>
      </c>
      <c r="E16" s="31">
        <v>6864</v>
      </c>
      <c r="F16" s="31">
        <v>165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0.9781011169900059</v>
      </c>
      <c r="E17" s="31">
        <v>6804</v>
      </c>
      <c r="F17" s="31">
        <v>149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0.97828863346104722</v>
      </c>
      <c r="E18" s="31">
        <v>783</v>
      </c>
      <c r="F18" s="31">
        <v>17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0.98975514059434722</v>
      </c>
      <c r="E19" s="31">
        <v>13763</v>
      </c>
      <c r="F19" s="31">
        <v>141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0.96093399191737761</v>
      </c>
      <c r="E20" s="31">
        <v>6681</v>
      </c>
      <c r="F20" s="31">
        <v>261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0.96684527796383124</v>
      </c>
      <c r="E21" s="31">
        <v>2986</v>
      </c>
      <c r="F21" s="31">
        <v>99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0.98830734966592426</v>
      </c>
      <c r="E22" s="31">
        <v>1796</v>
      </c>
      <c r="F22" s="31">
        <v>21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0.88888888888888884</v>
      </c>
      <c r="E23" s="31">
        <v>9</v>
      </c>
      <c r="F23" s="31">
        <v>1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0.95301088604106377</v>
      </c>
      <c r="E24" s="31">
        <v>7257</v>
      </c>
      <c r="F24" s="31">
        <v>341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0.98505325726186088</v>
      </c>
      <c r="E25" s="31">
        <v>46097</v>
      </c>
      <c r="F25" s="31">
        <v>689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0.98843930635838151</v>
      </c>
      <c r="E26" s="31">
        <v>692</v>
      </c>
      <c r="F26" s="31">
        <v>8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0.99259259259259258</v>
      </c>
      <c r="E27" s="31">
        <v>405</v>
      </c>
      <c r="F27" s="31">
        <v>3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0.99016686531585218</v>
      </c>
      <c r="E28" s="31">
        <v>3356</v>
      </c>
      <c r="F28" s="31">
        <v>33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0.96588089330024818</v>
      </c>
      <c r="E29" s="31">
        <v>1612</v>
      </c>
      <c r="F29" s="31">
        <v>55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0.96273893055891602</v>
      </c>
      <c r="E30" s="31">
        <v>20665</v>
      </c>
      <c r="F30" s="31">
        <v>770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0.96103896103896103</v>
      </c>
      <c r="E31" s="31">
        <v>1386</v>
      </c>
      <c r="F31" s="31">
        <v>54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0.98816968058137566</v>
      </c>
      <c r="E32" s="31">
        <v>17751</v>
      </c>
      <c r="F32" s="31">
        <v>210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0.94989306446684996</v>
      </c>
      <c r="E33" s="31">
        <v>9819</v>
      </c>
      <c r="F33" s="31">
        <v>492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0.98886000742666169</v>
      </c>
      <c r="E34" s="31">
        <v>2693</v>
      </c>
      <c r="F34" s="31">
        <v>30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0.99450693172900861</v>
      </c>
      <c r="E35" s="31">
        <v>11469</v>
      </c>
      <c r="F35" s="31">
        <v>63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0.99217391304347824</v>
      </c>
      <c r="E36" s="31">
        <v>1150</v>
      </c>
      <c r="F36" s="31">
        <v>9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0.98512642538423401</v>
      </c>
      <c r="E37" s="31">
        <v>2017</v>
      </c>
      <c r="F37" s="31">
        <v>30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0.978494623655914</v>
      </c>
      <c r="E38" s="31">
        <v>279</v>
      </c>
      <c r="F38" s="31">
        <v>6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0.97011027278003481</v>
      </c>
      <c r="E39" s="31">
        <v>3446</v>
      </c>
      <c r="F39" s="31">
        <v>103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0.98392124692370797</v>
      </c>
      <c r="E40" s="31">
        <v>6095</v>
      </c>
      <c r="F40" s="31">
        <v>98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0.93266331658291457</v>
      </c>
      <c r="E41" s="31">
        <v>4975</v>
      </c>
      <c r="F41" s="31">
        <v>335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0.9760956175298805</v>
      </c>
      <c r="E42" s="31">
        <v>251</v>
      </c>
      <c r="F42" s="31">
        <v>6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0.93706293706293708</v>
      </c>
      <c r="E43" s="31">
        <v>286</v>
      </c>
      <c r="F43" s="31">
        <v>18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0.98128654970760232</v>
      </c>
      <c r="E44" s="31">
        <v>1710</v>
      </c>
      <c r="F44" s="31">
        <v>32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0.96845878136200714</v>
      </c>
      <c r="E45" s="31">
        <v>2790</v>
      </c>
      <c r="F45" s="31">
        <v>88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0.98159509202453987</v>
      </c>
      <c r="E46" s="31">
        <v>163</v>
      </c>
      <c r="F46" s="31">
        <v>3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0.97015961138098539</v>
      </c>
      <c r="E47" s="31">
        <v>1441</v>
      </c>
      <c r="F47" s="31">
        <v>43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0.94666666666666666</v>
      </c>
      <c r="E48" s="31">
        <v>375</v>
      </c>
      <c r="F48" s="31">
        <v>20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0.97619047619047616</v>
      </c>
      <c r="E49" s="31">
        <v>84</v>
      </c>
      <c r="F49" s="31">
        <v>2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0.97467419051457749</v>
      </c>
      <c r="E50" s="31">
        <v>14886</v>
      </c>
      <c r="F50" s="31">
        <v>377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0.93090038887227045</v>
      </c>
      <c r="E51" s="31">
        <v>3343</v>
      </c>
      <c r="F51" s="31">
        <v>231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0.91666666666666663</v>
      </c>
      <c r="E52" s="31">
        <v>60</v>
      </c>
      <c r="F52" s="31">
        <v>5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0.97932569974554706</v>
      </c>
      <c r="E53" s="31">
        <v>12576</v>
      </c>
      <c r="F53" s="31">
        <v>260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 t="shared" si="0"/>
        <v>0.99459459459459465</v>
      </c>
      <c r="E55" s="31">
        <v>3885</v>
      </c>
      <c r="F55" s="31">
        <v>21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138" si="1">1-(F57/E57)</f>
        <v>0.95933014354066981</v>
      </c>
      <c r="E57" s="31">
        <v>7106</v>
      </c>
      <c r="F57" s="31">
        <v>289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0.99279765923925278</v>
      </c>
      <c r="E58" s="31">
        <v>13329</v>
      </c>
      <c r="F58" s="31">
        <v>96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0.99220344654508952</v>
      </c>
      <c r="E59" s="31">
        <v>29885</v>
      </c>
      <c r="F59" s="31">
        <v>233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0.99566545167963749</v>
      </c>
      <c r="E60" s="31">
        <v>10151</v>
      </c>
      <c r="F60" s="31">
        <v>44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0.97176940853163452</v>
      </c>
      <c r="E61" s="31">
        <v>32022</v>
      </c>
      <c r="F61" s="31">
        <v>904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0.94799173230545775</v>
      </c>
      <c r="E62" s="31">
        <v>17901</v>
      </c>
      <c r="F62" s="31">
        <v>931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0.98971590178686208</v>
      </c>
      <c r="E63" s="31">
        <v>31116</v>
      </c>
      <c r="F63" s="31">
        <v>320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0.84722222222222221</v>
      </c>
      <c r="E64" s="31">
        <v>72</v>
      </c>
      <c r="F64" s="31">
        <v>11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si="1"/>
        <v>0.90614834092387764</v>
      </c>
      <c r="E66" s="31">
        <v>6148</v>
      </c>
      <c r="F66" s="31">
        <v>577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1"/>
        <v>0.90189873417721522</v>
      </c>
      <c r="E67" s="31">
        <v>632</v>
      </c>
      <c r="F67" s="31">
        <v>62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1"/>
        <v>0.89420654911838793</v>
      </c>
      <c r="E68" s="31">
        <v>397</v>
      </c>
      <c r="F68" s="31">
        <v>42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1"/>
        <v>0.72350230414746541</v>
      </c>
      <c r="E69" s="31">
        <v>217</v>
      </c>
      <c r="F69" s="31">
        <v>60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1"/>
        <v>0.8867924528301887</v>
      </c>
      <c r="E70" s="31">
        <v>424</v>
      </c>
      <c r="F70" s="31">
        <v>48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1"/>
        <v>0.88491360212671688</v>
      </c>
      <c r="E71" s="31">
        <v>9028</v>
      </c>
      <c r="F71" s="31">
        <v>1039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1"/>
        <v>0.89497716894977164</v>
      </c>
      <c r="E72" s="31">
        <v>657</v>
      </c>
      <c r="F72" s="31">
        <v>69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1"/>
        <v>0.89726918075422624</v>
      </c>
      <c r="E73" s="31">
        <v>769</v>
      </c>
      <c r="F73" s="31">
        <v>79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1"/>
        <v>0.92051905920519062</v>
      </c>
      <c r="E74" s="31">
        <v>1233</v>
      </c>
      <c r="F74" s="31">
        <v>98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1"/>
        <v>0.91836734693877553</v>
      </c>
      <c r="E75" s="31">
        <v>294</v>
      </c>
      <c r="F75" s="31">
        <v>24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1"/>
        <v>0.8455056179775281</v>
      </c>
      <c r="E76" s="31">
        <v>356</v>
      </c>
      <c r="F76" s="31">
        <v>55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1"/>
        <v>0.87394957983193278</v>
      </c>
      <c r="E77" s="31">
        <v>476</v>
      </c>
      <c r="F77" s="31">
        <v>60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1"/>
        <v>0.88528481012658222</v>
      </c>
      <c r="E78" s="31">
        <v>2528</v>
      </c>
      <c r="F78" s="31">
        <v>290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1"/>
        <v>0.90417136414881627</v>
      </c>
      <c r="E79" s="31">
        <v>887</v>
      </c>
      <c r="F79" s="31">
        <v>85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1"/>
        <v>0.91917454858125536</v>
      </c>
      <c r="E80" s="31">
        <v>2326</v>
      </c>
      <c r="F80" s="31">
        <v>188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1"/>
        <v>0.87673738112655453</v>
      </c>
      <c r="E81" s="31">
        <v>2734</v>
      </c>
      <c r="F81" s="31">
        <v>337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1"/>
        <v>0.80687093779015784</v>
      </c>
      <c r="E82" s="31">
        <v>1077</v>
      </c>
      <c r="F82" s="31">
        <v>208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1"/>
        <v>0.86818980667838308</v>
      </c>
      <c r="E83" s="31">
        <v>569</v>
      </c>
      <c r="F83" s="31">
        <v>75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1"/>
        <v>0.87338319401671805</v>
      </c>
      <c r="E84" s="31">
        <v>11365</v>
      </c>
      <c r="F84" s="31">
        <v>1439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1"/>
        <v>0.88983050847457623</v>
      </c>
      <c r="E85" s="31">
        <v>472</v>
      </c>
      <c r="F85" s="31">
        <v>52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1"/>
        <v>0.89602053915275992</v>
      </c>
      <c r="E86" s="31">
        <v>779</v>
      </c>
      <c r="F86" s="31">
        <v>81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1"/>
        <v>0.91189427312775329</v>
      </c>
      <c r="E87" s="31">
        <v>227</v>
      </c>
      <c r="F87" s="31">
        <v>20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1"/>
        <v>0.91343669250645998</v>
      </c>
      <c r="E88" s="31">
        <v>774</v>
      </c>
      <c r="F88" s="31">
        <v>67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1"/>
        <v>0.95481263776634828</v>
      </c>
      <c r="E89" s="31">
        <v>2722</v>
      </c>
      <c r="F89" s="31">
        <v>123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1"/>
        <v>0.9375</v>
      </c>
      <c r="E90" s="31">
        <v>96</v>
      </c>
      <c r="F90" s="31">
        <v>6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1"/>
        <v>0.82051282051282048</v>
      </c>
      <c r="E91" s="31">
        <v>312</v>
      </c>
      <c r="F91" s="31">
        <v>56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1"/>
        <v>0.88497652582159625</v>
      </c>
      <c r="E92" s="31">
        <v>426</v>
      </c>
      <c r="F92" s="31">
        <v>49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1"/>
        <v>0.82493843743004258</v>
      </c>
      <c r="E93" s="31">
        <v>13401</v>
      </c>
      <c r="F93" s="31">
        <v>2346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1"/>
        <v>0.87605445913603019</v>
      </c>
      <c r="E94" s="31">
        <v>25487</v>
      </c>
      <c r="F94" s="31">
        <v>3159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1"/>
        <v>0.84752104770813841</v>
      </c>
      <c r="E95" s="31">
        <v>1069</v>
      </c>
      <c r="F95" s="31">
        <v>163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1"/>
        <v>0.88096839273705452</v>
      </c>
      <c r="E96" s="31">
        <v>2974</v>
      </c>
      <c r="F96" s="31">
        <v>354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1"/>
        <v>0.8302583025830258</v>
      </c>
      <c r="E97" s="31">
        <v>542</v>
      </c>
      <c r="F97" s="31">
        <v>92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1"/>
        <v>0.93351800554016617</v>
      </c>
      <c r="E98" s="31">
        <v>722</v>
      </c>
      <c r="F98" s="31">
        <v>48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1"/>
        <v>0.89147577919639509</v>
      </c>
      <c r="E99" s="31">
        <v>5326</v>
      </c>
      <c r="F99" s="31">
        <v>578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1"/>
        <v>0.8623376623376624</v>
      </c>
      <c r="E100" s="31">
        <v>385</v>
      </c>
      <c r="F100" s="31">
        <v>53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1"/>
        <v>0.83271375464684017</v>
      </c>
      <c r="E101" s="31">
        <v>538</v>
      </c>
      <c r="F101" s="31">
        <v>90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1"/>
        <v>0.88739946380697055</v>
      </c>
      <c r="E102" s="31">
        <v>746</v>
      </c>
      <c r="F102" s="31">
        <v>84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1"/>
        <v>0.9678800856531049</v>
      </c>
      <c r="E103" s="31">
        <v>7939</v>
      </c>
      <c r="F103" s="31">
        <v>255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1"/>
        <v>0.94771940047262959</v>
      </c>
      <c r="E104" s="31">
        <v>61782</v>
      </c>
      <c r="F104" s="31">
        <v>3230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1"/>
        <v>0.87683823529411764</v>
      </c>
      <c r="E105" s="31">
        <v>1632</v>
      </c>
      <c r="F105" s="31">
        <v>201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1"/>
        <v>0.88916776224054817</v>
      </c>
      <c r="E106" s="31">
        <v>25101</v>
      </c>
      <c r="F106" s="31">
        <v>2782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1"/>
        <v>0.91335372069317022</v>
      </c>
      <c r="E107" s="31">
        <v>2943</v>
      </c>
      <c r="F107" s="31">
        <v>255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1"/>
        <v>0.80492424242424243</v>
      </c>
      <c r="E108" s="31">
        <v>1056</v>
      </c>
      <c r="F108" s="31">
        <v>206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1"/>
        <v>0.90361445783132532</v>
      </c>
      <c r="E109" s="31">
        <v>166</v>
      </c>
      <c r="F109" s="32">
        <v>16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1"/>
        <v>0.86399999999999999</v>
      </c>
      <c r="E110" s="31">
        <v>875</v>
      </c>
      <c r="F110" s="31">
        <v>119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1"/>
        <v>0.87969924812030076</v>
      </c>
      <c r="E111" s="31">
        <v>266</v>
      </c>
      <c r="F111" s="31">
        <v>32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1"/>
        <v>0.93351800554016617</v>
      </c>
      <c r="E112" s="31">
        <v>1444</v>
      </c>
      <c r="F112" s="31">
        <v>96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1"/>
        <v>0.9189614476789929</v>
      </c>
      <c r="E113" s="31">
        <v>1271</v>
      </c>
      <c r="F113" s="31">
        <v>103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1"/>
        <v>0.92146596858638741</v>
      </c>
      <c r="E114" s="31">
        <v>191</v>
      </c>
      <c r="F114" s="31">
        <v>15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1"/>
        <v>0.92527287993282958</v>
      </c>
      <c r="E115" s="31">
        <v>5955</v>
      </c>
      <c r="F115" s="31">
        <v>445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1"/>
        <v>0.93728222996515675</v>
      </c>
      <c r="E116" s="31">
        <v>287</v>
      </c>
      <c r="F116" s="31">
        <v>18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1"/>
        <v>0.88806370794559775</v>
      </c>
      <c r="E117" s="31">
        <v>11176</v>
      </c>
      <c r="F117" s="31">
        <v>1251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1"/>
        <v>0.93821510297482835</v>
      </c>
      <c r="E118" s="31">
        <v>437</v>
      </c>
      <c r="F118" s="31">
        <v>27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1"/>
        <v>0.89516129032258063</v>
      </c>
      <c r="E119" s="31">
        <v>1488</v>
      </c>
      <c r="F119" s="31">
        <v>156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1"/>
        <v>0.89172862453531598</v>
      </c>
      <c r="E120" s="31">
        <v>2152</v>
      </c>
      <c r="F120" s="31">
        <v>233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1"/>
        <v>0.90836012861736337</v>
      </c>
      <c r="E121" s="31">
        <v>622</v>
      </c>
      <c r="F121" s="31">
        <v>57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1"/>
        <v>0.94333580842769627</v>
      </c>
      <c r="E122" s="31">
        <v>21548</v>
      </c>
      <c r="F122" s="31">
        <v>1221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1"/>
        <v>0.96229141082135372</v>
      </c>
      <c r="E123" s="31">
        <v>13843</v>
      </c>
      <c r="F123" s="31">
        <v>522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1"/>
        <v>0.97558871732942287</v>
      </c>
      <c r="E124" s="31">
        <v>23186</v>
      </c>
      <c r="F124" s="31">
        <v>566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1"/>
        <v>0.92578884056629962</v>
      </c>
      <c r="E125" s="31">
        <v>10807</v>
      </c>
      <c r="F125" s="31">
        <v>802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1"/>
        <v>0.98037694013303767</v>
      </c>
      <c r="E126" s="31">
        <v>9020</v>
      </c>
      <c r="F126" s="31">
        <v>177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1"/>
        <v>0.93949044585987262</v>
      </c>
      <c r="E127" s="31">
        <v>12246</v>
      </c>
      <c r="F127" s="31">
        <v>741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1"/>
        <v>0.95459933617828352</v>
      </c>
      <c r="E128" s="31">
        <v>25308</v>
      </c>
      <c r="F128" s="31">
        <v>1149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1"/>
        <v>0.97086801426872771</v>
      </c>
      <c r="E129" s="31">
        <v>16820</v>
      </c>
      <c r="F129" s="31">
        <v>490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1"/>
        <v>0.96357409713574094</v>
      </c>
      <c r="E130" s="31">
        <v>6424</v>
      </c>
      <c r="F130" s="31">
        <v>234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1"/>
        <v>0.99180887372013649</v>
      </c>
      <c r="E131" s="31">
        <v>1465</v>
      </c>
      <c r="F131" s="31">
        <v>12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1"/>
        <v>0.95214521452145218</v>
      </c>
      <c r="E132" s="31">
        <v>2424</v>
      </c>
      <c r="F132" s="31">
        <v>116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1"/>
        <v>0.98333333333333328</v>
      </c>
      <c r="E133" s="31">
        <v>480</v>
      </c>
      <c r="F133" s="31">
        <v>8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1"/>
        <v>0.98343079922027288</v>
      </c>
      <c r="E134" s="31">
        <v>1026</v>
      </c>
      <c r="F134" s="31">
        <v>17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1"/>
        <v>0.96301925025329282</v>
      </c>
      <c r="E135" s="31">
        <v>3948</v>
      </c>
      <c r="F135" s="31">
        <v>146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1"/>
        <v>0.99365433562288619</v>
      </c>
      <c r="E136" s="31">
        <v>28681</v>
      </c>
      <c r="F136" s="31">
        <v>182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1"/>
        <v>0.90476190476190477</v>
      </c>
      <c r="E137" s="31">
        <v>42</v>
      </c>
      <c r="F137" s="31">
        <v>4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1"/>
        <v>0.9726858877086495</v>
      </c>
      <c r="E138" s="31">
        <v>659</v>
      </c>
      <c r="F138" s="31">
        <v>18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2">1-(F140/E140)</f>
        <v>0.96094247505837405</v>
      </c>
      <c r="E140" s="31">
        <v>9422</v>
      </c>
      <c r="F140" s="31">
        <v>368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2"/>
        <v>0.97267759562841527</v>
      </c>
      <c r="E141" s="31">
        <v>183</v>
      </c>
      <c r="F141" s="31">
        <v>5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2"/>
        <v>0.97374131944444442</v>
      </c>
      <c r="E142" s="31">
        <v>4608</v>
      </c>
      <c r="F142" s="31">
        <v>121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2"/>
        <v>0.94917330067360683</v>
      </c>
      <c r="E143" s="31">
        <v>1633</v>
      </c>
      <c r="F143" s="31">
        <v>83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2"/>
        <v>0.95438596491228067</v>
      </c>
      <c r="E144" s="31">
        <v>13395</v>
      </c>
      <c r="F144" s="31">
        <v>611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2"/>
        <v>0.96113074204946991</v>
      </c>
      <c r="E145" s="31">
        <v>283</v>
      </c>
      <c r="F145" s="31">
        <v>11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2"/>
        <v>0.98988711194731893</v>
      </c>
      <c r="E146" s="31">
        <v>21260</v>
      </c>
      <c r="F146" s="31">
        <v>215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2"/>
        <v>0.99420289855072463</v>
      </c>
      <c r="E147" s="31">
        <v>345</v>
      </c>
      <c r="F147" s="31">
        <v>2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2"/>
        <v>0.99631217838765007</v>
      </c>
      <c r="E148" s="31">
        <v>11660</v>
      </c>
      <c r="F148" s="31">
        <v>43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2"/>
        <v>0.93757876165672516</v>
      </c>
      <c r="E149" s="31">
        <v>23806</v>
      </c>
      <c r="F149" s="31">
        <v>1486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2"/>
        <v>0.96929154291975428</v>
      </c>
      <c r="E150" s="31">
        <v>34681</v>
      </c>
      <c r="F150" s="31">
        <v>1065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2023-10-11T12:16:03Z</dcterms:modified>
</cp:coreProperties>
</file>