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<sst xmlns="http://schemas.openxmlformats.org/spreadsheetml/2006/main" count="56" uniqueCount="56">
  <si>
    <t>Data source</t>
  </si>
  <si>
    <t>EUROCONTROL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</si>
  <si>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</si>
  <si>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</si>
  <si>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</si>
  <si>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</si>
  <si>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</si>
  <si>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</si>
  <si>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</si>
  <si>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>Period: JAN-DEC</t>
  </si>
  <si>
    <t>SOURCE: CRCO</t>
  </si>
  <si>
    <t>En-route service units</t>
  </si>
  <si>
    <t>Actual [2019]</t>
  </si>
  <si>
    <t>Daily ER SU [2019]</t>
  </si>
  <si>
    <t>Actual [2020]</t>
  </si>
  <si>
    <t>Daily ER SU [actual, 2020]</t>
  </si>
  <si>
    <t>20/19 (%)</t>
  </si>
  <si>
    <t>Det. [2020]</t>
  </si>
  <si>
    <t>Daily ER SU [2020]</t>
  </si>
  <si>
    <t>act./det.(%)</t>
  </si>
  <si>
    <t>SES Area (RP3)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</si>
  <si>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</si>
  <si>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</si>
  <si>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</si>
  <si>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</si>
  <si>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</si>
  <si>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</si>
  <si>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</si>
  <si>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</si>
  <si>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</si>
  <si>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</si>
  <si>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</si>
  <si>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</si>
  <si>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</si>
  <si>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</si>
  <si>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</si>
  <si>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</si>
  <si>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</si>
  <si>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</si>
  <si>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</si>
  <si>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</si>
  <si>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</si>
  <si>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</si>
  <si>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</si>
  <si>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</si>
  <si>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</si>
  <si>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</si>
  <si>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</si>
  <si>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</si>
  <si>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</si>
  <si>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</si>
  <si>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</si>
  <si>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</si>
  <si>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</si>
  <si>
    <t>UK</t>
  </si>
  <si>
    <t>UK removed from RP3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</si>
</sst>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1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3" fontId="5" numFmtId="165" xfId="0" applyAlignment="1" applyBorder="1" applyFont="1" applyNumberFormat="1">
      <alignment horizontal="left" readingOrder="0"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8" fillId="3" fontId="9" numFmtId="0" xfId="0" applyAlignment="1" applyBorder="1" applyFont="1">
      <alignment horizontal="left" readingOrder="0" shrinkToFit="0" vertical="center" wrapText="0"/>
    </xf>
    <xf borderId="8" fillId="3" fontId="9" numFmtId="0" xfId="0" applyAlignment="1" applyBorder="1" applyFont="1">
      <alignment horizontal="center" readingOrder="0" shrinkToFit="0" vertical="center" wrapText="0"/>
    </xf>
    <xf borderId="8" fillId="3" fontId="9" numFmtId="0" xfId="0" applyAlignment="1" applyBorder="1" applyFont="1">
      <alignment horizontal="center" shrinkToFit="0" vertical="center" wrapText="0"/>
    </xf>
    <xf borderId="8" fillId="4" fontId="10" numFmtId="0" xfId="0" applyAlignment="1" applyBorder="1" applyFill="1" applyFont="1">
      <alignment horizontal="center" readingOrder="0" shrinkToFit="0" vertical="center" wrapText="1"/>
    </xf>
    <xf borderId="8" fillId="4" fontId="10" numFmtId="49" xfId="0" applyAlignment="1" applyBorder="1" applyFont="1" applyNumberFormat="1">
      <alignment horizontal="center" readingOrder="0" shrinkToFit="0" vertical="center" wrapText="1"/>
    </xf>
    <xf borderId="8" fillId="3" fontId="11" numFmtId="0" xfId="0" applyAlignment="1" applyBorder="1" applyFont="1">
      <alignment readingOrder="0" shrinkToFit="0" vertical="center" wrapText="0"/>
    </xf>
    <xf borderId="8" fillId="5" fontId="11" numFmtId="3" xfId="0" applyAlignment="1" applyBorder="1" applyFill="1" applyFont="1" applyNumberFormat="1">
      <alignment horizontal="right" readingOrder="0" shrinkToFit="0" vertical="center" wrapText="0"/>
    </xf>
    <xf borderId="8" fillId="5" fontId="8" numFmtId="168" xfId="0" applyAlignment="1" applyBorder="1" applyFont="1" applyNumberFormat="1">
      <alignment horizontal="right" shrinkToFit="0" wrapText="1"/>
    </xf>
    <xf borderId="8" fillId="3" fontId="11" numFmtId="3" xfId="0" applyAlignment="1" applyBorder="1" applyFont="1" applyNumberFormat="1">
      <alignment horizontal="right" readingOrder="0" shrinkToFit="0" vertical="center" wrapText="0"/>
    </xf>
    <xf borderId="9" fillId="4" fontId="12" numFmtId="0" xfId="0" applyAlignment="1" applyBorder="1" applyFont="1">
      <alignment shrinkToFit="0" wrapText="0"/>
    </xf>
    <xf borderId="9" fillId="4" fontId="12" numFmtId="0" xfId="0" applyAlignment="1" applyBorder="1" applyFont="1">
      <alignment horizontal="center" shrinkToFit="0" wrapText="0"/>
    </xf>
    <xf borderId="10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20.57"/>
    <col customWidth="1" min="3" max="3" width="13.14"/>
    <col customWidth="1" min="4" max="4" width="14.43"/>
    <col customWidth="1" min="5" max="5" width="15.43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43466.0</v>
      </c>
      <c r="E1" s="5" t="s">
        <v>3</v>
      </c>
      <c r="F1" s="6" t="s">
        <v>4</v>
      </c>
      <c r="G1" s="7"/>
      <c r="H1" s="7"/>
      <c r="I1" s="7"/>
    </row>
    <row r="2" ht="12.75" customHeight="1">
      <c r="A2" s="8" t="s">
        <v>5</v>
      </c>
      <c r="B2" s="9">
        <v>44210.0</v>
      </c>
      <c r="C2" s="10" t="s">
        <v>6</v>
      </c>
      <c r="D2" s="11">
        <v>44196.0</v>
      </c>
      <c r="E2" s="12" t="s">
        <v>7</v>
      </c>
      <c r="F2" s="13" t="s">
        <v>8</v>
      </c>
      <c r="G2" s="14"/>
      <c r="H2" s="14"/>
      <c r="I2" s="14"/>
    </row>
    <row r="3" ht="12.75" customHeight="1">
      <c r="A3" s="15"/>
      <c r="B3" s="15"/>
      <c r="C3" s="15"/>
      <c r="D3" s="15"/>
      <c r="E3" s="15"/>
      <c r="F3" s="15"/>
      <c r="G3" s="16"/>
      <c r="H3" s="16"/>
      <c r="I3" s="16"/>
    </row>
    <row r="4" ht="13.5" customHeight="1">
      <c r="A4" s="17" t="s">
        <v>9</v>
      </c>
      <c r="B4" s="18" t="s">
        <v>10</v>
      </c>
      <c r="C4" s="18">
        <v>365.0</v>
      </c>
      <c r="D4" s="19"/>
      <c r="E4" s="18">
        <v>366.0</v>
      </c>
      <c r="F4" s="19"/>
      <c r="G4" s="19"/>
      <c r="H4" s="18">
        <v>366.0</v>
      </c>
      <c r="I4" s="19"/>
    </row>
    <row r="5" ht="25.5" customHeight="1">
      <c r="A5" s="20" t="s">
        <v>11</v>
      </c>
      <c r="B5" s="20" t="s">
        <v>12</v>
      </c>
      <c r="C5" s="21" t="s">
        <v>13</v>
      </c>
      <c r="D5" s="20" t="s">
        <v>14</v>
      </c>
      <c r="E5" s="20" t="s">
        <v>15</v>
      </c>
      <c r="F5" s="20" t="s">
        <v>16</v>
      </c>
      <c r="G5" s="20" t="s">
        <v>17</v>
      </c>
      <c r="H5" s="20" t="s">
        <v>18</v>
      </c>
      <c r="I5" s="20" t="s">
        <v>19</v>
      </c>
    </row>
    <row r="6" ht="12.75" customHeight="1">
      <c r="A6" s="22" t="s">
        <v>20</v>
      </c>
      <c r="B6" s="23">
        <f>sum(B7:B35)</f>
        <v>125206335.9</v>
      </c>
      <c r="C6" s="23">
        <f t="shared" ref="C6:C35" si="1">B6/C$4</f>
        <v>343031.0572</v>
      </c>
      <c r="D6" s="23">
        <f>sum(D7:D35)</f>
        <v>52594910.59</v>
      </c>
      <c r="E6" s="23">
        <f t="shared" ref="E6:E35" si="2">D6/E$4</f>
        <v>143701.9415</v>
      </c>
      <c r="F6" s="24">
        <f t="shared" ref="F6:F35" si="3">E6/C6-1</f>
        <v>-0.5810818336</v>
      </c>
      <c r="G6" s="23">
        <f>sum(G7:G35)</f>
        <v>129727716.1</v>
      </c>
      <c r="H6" s="23">
        <f t="shared" ref="H6:H35" si="4">G6/H$4</f>
        <v>354447.3118</v>
      </c>
      <c r="I6" s="24">
        <f t="shared" ref="I6:I35" si="5">D6/G6-1</f>
        <v>-0.5945746047</v>
      </c>
    </row>
    <row r="7" ht="12.75" customHeight="1">
      <c r="A7" s="22" t="s">
        <v>21</v>
      </c>
      <c r="B7" s="25">
        <v>3338330.0</v>
      </c>
      <c r="C7" s="23">
        <f t="shared" si="1"/>
        <v>9146.109589</v>
      </c>
      <c r="D7" s="25">
        <v>1508628.6</v>
      </c>
      <c r="E7" s="23">
        <f t="shared" si="2"/>
        <v>4121.936066</v>
      </c>
      <c r="F7" s="24">
        <f t="shared" si="3"/>
        <v>-0.5493235648</v>
      </c>
      <c r="G7" s="25">
        <v>3403000.0</v>
      </c>
      <c r="H7" s="23">
        <f t="shared" si="4"/>
        <v>9297.814208</v>
      </c>
      <c r="I7" s="24">
        <f t="shared" si="5"/>
        <v>-0.5566768733</v>
      </c>
    </row>
    <row r="8" ht="12.75" customHeight="1">
      <c r="A8" s="22" t="s">
        <v>22</v>
      </c>
      <c r="B8" s="25">
        <v>2619591.83</v>
      </c>
      <c r="C8" s="23">
        <f t="shared" si="1"/>
        <v>7176.963918</v>
      </c>
      <c r="D8" s="25">
        <v>1080872.6</v>
      </c>
      <c r="E8" s="23">
        <f t="shared" si="2"/>
        <v>2953.203825</v>
      </c>
      <c r="F8" s="24">
        <f t="shared" si="3"/>
        <v>-0.5885162781</v>
      </c>
      <c r="G8" s="25">
        <v>2759005.81</v>
      </c>
      <c r="H8" s="23">
        <f t="shared" si="4"/>
        <v>7538.26724</v>
      </c>
      <c r="I8" s="24">
        <f t="shared" si="5"/>
        <v>-0.6082383748</v>
      </c>
    </row>
    <row r="9" ht="12.75" customHeight="1">
      <c r="A9" s="22" t="s">
        <v>23</v>
      </c>
      <c r="B9" s="25">
        <v>4031642.79</v>
      </c>
      <c r="C9" s="23">
        <f t="shared" si="1"/>
        <v>11045.59668</v>
      </c>
      <c r="D9" s="25">
        <v>1766030.85</v>
      </c>
      <c r="E9" s="23">
        <f t="shared" si="2"/>
        <v>4825.220902</v>
      </c>
      <c r="F9" s="24">
        <f t="shared" si="3"/>
        <v>-0.5631543465</v>
      </c>
      <c r="G9" s="25">
        <v>4292154.83</v>
      </c>
      <c r="H9" s="23">
        <f t="shared" si="4"/>
        <v>11727.19899</v>
      </c>
      <c r="I9" s="24">
        <f t="shared" si="5"/>
        <v>-0.5885444678</v>
      </c>
    </row>
    <row r="10" ht="12.75" customHeight="1">
      <c r="A10" s="22" t="s">
        <v>24</v>
      </c>
      <c r="B10" s="25">
        <v>2193425.72</v>
      </c>
      <c r="C10" s="23">
        <f t="shared" si="1"/>
        <v>6009.385534</v>
      </c>
      <c r="D10" s="25">
        <v>929104.86</v>
      </c>
      <c r="E10" s="23">
        <f t="shared" si="2"/>
        <v>2538.537869</v>
      </c>
      <c r="F10" s="24">
        <f t="shared" si="3"/>
        <v>-0.5775711419</v>
      </c>
      <c r="G10" s="25">
        <v>2222836.0</v>
      </c>
      <c r="H10" s="23">
        <f t="shared" si="4"/>
        <v>6073.322404</v>
      </c>
      <c r="I10" s="24">
        <f t="shared" si="5"/>
        <v>-0.5820182596</v>
      </c>
    </row>
    <row r="11" ht="12.75" customHeight="1">
      <c r="A11" s="22" t="s">
        <v>25</v>
      </c>
      <c r="B11" s="25">
        <v>2068169.87</v>
      </c>
      <c r="C11" s="23">
        <f t="shared" si="1"/>
        <v>5666.218822</v>
      </c>
      <c r="D11" s="25">
        <v>852578.69</v>
      </c>
      <c r="E11" s="23">
        <f t="shared" si="2"/>
        <v>2329.449973</v>
      </c>
      <c r="F11" s="24">
        <f t="shared" si="3"/>
        <v>-0.5888881023</v>
      </c>
      <c r="G11" s="25">
        <v>2129000.0</v>
      </c>
      <c r="H11" s="23">
        <f t="shared" si="4"/>
        <v>5816.939891</v>
      </c>
      <c r="I11" s="24">
        <f t="shared" si="5"/>
        <v>-0.5995403053</v>
      </c>
    </row>
    <row r="12" ht="12.75" customHeight="1">
      <c r="A12" s="22" t="s">
        <v>26</v>
      </c>
      <c r="B12" s="25">
        <v>2936186.06</v>
      </c>
      <c r="C12" s="23">
        <f t="shared" si="1"/>
        <v>8044.34537</v>
      </c>
      <c r="D12" s="25">
        <v>1138417.42</v>
      </c>
      <c r="E12" s="23">
        <f t="shared" si="2"/>
        <v>3110.430109</v>
      </c>
      <c r="F12" s="24">
        <f t="shared" si="3"/>
        <v>-0.6133395614</v>
      </c>
      <c r="G12" s="25">
        <v>3119052.0</v>
      </c>
      <c r="H12" s="23">
        <f t="shared" si="4"/>
        <v>8522</v>
      </c>
      <c r="I12" s="24">
        <f t="shared" si="5"/>
        <v>-0.6350117215</v>
      </c>
    </row>
    <row r="13" ht="12.75" customHeight="1">
      <c r="A13" s="22" t="s">
        <v>27</v>
      </c>
      <c r="B13" s="25">
        <v>1780648.23</v>
      </c>
      <c r="C13" s="23">
        <f t="shared" si="1"/>
        <v>4878.488301</v>
      </c>
      <c r="D13" s="25">
        <v>716778.0</v>
      </c>
      <c r="E13" s="23">
        <f t="shared" si="2"/>
        <v>1958.409836</v>
      </c>
      <c r="F13" s="24">
        <f t="shared" si="3"/>
        <v>-0.5985621539</v>
      </c>
      <c r="G13" s="25">
        <v>1680269.73</v>
      </c>
      <c r="H13" s="23">
        <f t="shared" si="4"/>
        <v>4590.900902</v>
      </c>
      <c r="I13" s="24">
        <f t="shared" si="5"/>
        <v>-0.5734149183</v>
      </c>
    </row>
    <row r="14" ht="12.75" customHeight="1">
      <c r="A14" s="22" t="s">
        <v>28</v>
      </c>
      <c r="B14" s="25">
        <v>900911.46</v>
      </c>
      <c r="C14" s="23">
        <f t="shared" si="1"/>
        <v>2468.250575</v>
      </c>
      <c r="D14" s="25">
        <v>418748.5</v>
      </c>
      <c r="E14" s="23">
        <f t="shared" si="2"/>
        <v>1144.121585</v>
      </c>
      <c r="F14" s="24">
        <f t="shared" si="3"/>
        <v>-0.5364645729</v>
      </c>
      <c r="G14" s="25">
        <v>937000.0</v>
      </c>
      <c r="H14" s="23">
        <f t="shared" si="4"/>
        <v>2560.10929</v>
      </c>
      <c r="I14" s="24">
        <f t="shared" si="5"/>
        <v>-0.5530965848</v>
      </c>
    </row>
    <row r="15" ht="12.75" customHeight="1">
      <c r="A15" s="22" t="s">
        <v>29</v>
      </c>
      <c r="B15" s="25">
        <v>1010678.51</v>
      </c>
      <c r="C15" s="23">
        <f t="shared" si="1"/>
        <v>2768.982219</v>
      </c>
      <c r="D15" s="25">
        <v>462057.64</v>
      </c>
      <c r="E15" s="23">
        <f t="shared" si="2"/>
        <v>1262.452568</v>
      </c>
      <c r="F15" s="24">
        <f t="shared" si="3"/>
        <v>-0.544073429</v>
      </c>
      <c r="G15" s="25">
        <v>1022648.66</v>
      </c>
      <c r="H15" s="23">
        <f t="shared" si="4"/>
        <v>2794.122022</v>
      </c>
      <c r="I15" s="24">
        <f t="shared" si="5"/>
        <v>-0.5481755777</v>
      </c>
    </row>
    <row r="16" ht="12.75" customHeight="1">
      <c r="A16" s="22" t="s">
        <v>30</v>
      </c>
      <c r="B16" s="25">
        <v>2.17821077E7</v>
      </c>
      <c r="C16" s="23">
        <f t="shared" si="1"/>
        <v>59677.0074</v>
      </c>
      <c r="D16" s="25">
        <v>8547246.37</v>
      </c>
      <c r="E16" s="23">
        <f t="shared" si="2"/>
        <v>23353.13216</v>
      </c>
      <c r="F16" s="24">
        <f t="shared" si="3"/>
        <v>-0.6086745436</v>
      </c>
      <c r="G16" s="25">
        <v>2.256939391E7</v>
      </c>
      <c r="H16" s="23">
        <f t="shared" si="4"/>
        <v>61665.01068</v>
      </c>
      <c r="I16" s="24">
        <f t="shared" si="5"/>
        <v>-0.6212903898</v>
      </c>
    </row>
    <row r="17" ht="12.75" customHeight="1">
      <c r="A17" s="22" t="s">
        <v>31</v>
      </c>
      <c r="B17" s="25">
        <v>1.518048173E7</v>
      </c>
      <c r="C17" s="23">
        <f t="shared" si="1"/>
        <v>41590.3609</v>
      </c>
      <c r="D17" s="25">
        <v>6886812.01</v>
      </c>
      <c r="E17" s="23">
        <f t="shared" si="2"/>
        <v>18816.42626</v>
      </c>
      <c r="F17" s="24">
        <f t="shared" si="3"/>
        <v>-0.5475772307</v>
      </c>
      <c r="G17" s="25">
        <v>1.5367E7</v>
      </c>
      <c r="H17" s="23">
        <f t="shared" si="4"/>
        <v>41986.3388</v>
      </c>
      <c r="I17" s="24">
        <f t="shared" si="5"/>
        <v>-0.5518440808</v>
      </c>
    </row>
    <row r="18" ht="12.75" customHeight="1">
      <c r="A18" s="22" t="s">
        <v>32</v>
      </c>
      <c r="B18" s="25">
        <v>6004800.0</v>
      </c>
      <c r="C18" s="23">
        <f t="shared" si="1"/>
        <v>16451.50685</v>
      </c>
      <c r="D18" s="25">
        <v>2755520.71</v>
      </c>
      <c r="E18" s="23">
        <f t="shared" si="2"/>
        <v>7528.745109</v>
      </c>
      <c r="F18" s="24">
        <f t="shared" si="3"/>
        <v>-0.5423674452</v>
      </c>
      <c r="G18" s="25">
        <v>6046000.0</v>
      </c>
      <c r="H18" s="23">
        <f t="shared" si="4"/>
        <v>16519.12568</v>
      </c>
      <c r="I18" s="24">
        <f t="shared" si="5"/>
        <v>-0.5442407029</v>
      </c>
    </row>
    <row r="19" ht="12.75" customHeight="1">
      <c r="A19" s="22" t="s">
        <v>33</v>
      </c>
      <c r="B19" s="25">
        <v>3161594.18</v>
      </c>
      <c r="C19" s="23">
        <f t="shared" si="1"/>
        <v>8661.901863</v>
      </c>
      <c r="D19" s="25">
        <v>1423058.62</v>
      </c>
      <c r="E19" s="23">
        <f t="shared" si="2"/>
        <v>3888.138306</v>
      </c>
      <c r="F19" s="24">
        <f t="shared" si="3"/>
        <v>-0.5511218705</v>
      </c>
      <c r="G19" s="25">
        <v>3596684.0</v>
      </c>
      <c r="H19" s="23">
        <f t="shared" si="4"/>
        <v>9827.005464</v>
      </c>
      <c r="I19" s="24">
        <f t="shared" si="5"/>
        <v>-0.6043414934</v>
      </c>
    </row>
    <row r="20" ht="12.75" customHeight="1">
      <c r="A20" s="22" t="s">
        <v>34</v>
      </c>
      <c r="B20" s="25">
        <v>4640859.57</v>
      </c>
      <c r="C20" s="23">
        <f t="shared" si="1"/>
        <v>12714.68375</v>
      </c>
      <c r="D20" s="25">
        <v>1988290.29</v>
      </c>
      <c r="E20" s="23">
        <f t="shared" si="2"/>
        <v>5432.487131</v>
      </c>
      <c r="F20" s="24">
        <f t="shared" si="3"/>
        <v>-0.5727391073</v>
      </c>
      <c r="G20" s="25">
        <v>4689042.4</v>
      </c>
      <c r="H20" s="23">
        <f t="shared" si="4"/>
        <v>12811.59126</v>
      </c>
      <c r="I20" s="24">
        <f t="shared" si="5"/>
        <v>-0.5759709296</v>
      </c>
    </row>
    <row r="21" ht="12.75" customHeight="1">
      <c r="A21" s="22" t="s">
        <v>35</v>
      </c>
      <c r="B21" s="25">
        <v>1.004577786E7</v>
      </c>
      <c r="C21" s="23">
        <f t="shared" si="1"/>
        <v>27522.67907</v>
      </c>
      <c r="D21" s="25">
        <v>3989844.21</v>
      </c>
      <c r="E21" s="23">
        <f t="shared" si="2"/>
        <v>10901.21369</v>
      </c>
      <c r="F21" s="24">
        <f t="shared" si="3"/>
        <v>-0.603918875</v>
      </c>
      <c r="G21" s="25">
        <v>1.041740688E7</v>
      </c>
      <c r="H21" s="23">
        <f t="shared" si="4"/>
        <v>28462.86033</v>
      </c>
      <c r="I21" s="24">
        <f t="shared" si="5"/>
        <v>-0.6170021718</v>
      </c>
    </row>
    <row r="22" ht="12.75" customHeight="1">
      <c r="A22" s="22" t="s">
        <v>36</v>
      </c>
      <c r="B22" s="25">
        <v>957532.59</v>
      </c>
      <c r="C22" s="23">
        <f t="shared" si="1"/>
        <v>2623.376959</v>
      </c>
      <c r="D22" s="25">
        <v>439248.08</v>
      </c>
      <c r="E22" s="23">
        <f t="shared" si="2"/>
        <v>1200.131366</v>
      </c>
      <c r="F22" s="24">
        <f t="shared" si="3"/>
        <v>-0.5425242407</v>
      </c>
      <c r="G22" s="25">
        <v>971000.0</v>
      </c>
      <c r="H22" s="23">
        <f t="shared" si="4"/>
        <v>2653.005464</v>
      </c>
      <c r="I22" s="24">
        <f t="shared" si="5"/>
        <v>-0.5476332853</v>
      </c>
    </row>
    <row r="23" ht="12.75" customHeight="1">
      <c r="A23" s="22" t="s">
        <v>37</v>
      </c>
      <c r="B23" s="25">
        <v>618821.78</v>
      </c>
      <c r="C23" s="23">
        <f t="shared" si="1"/>
        <v>1695.402137</v>
      </c>
      <c r="D23" s="25">
        <v>332616.26</v>
      </c>
      <c r="E23" s="23">
        <f t="shared" si="2"/>
        <v>908.7875956</v>
      </c>
      <c r="F23" s="24">
        <f t="shared" si="3"/>
        <v>-0.4639692992</v>
      </c>
      <c r="G23" s="25">
        <v>659619.0</v>
      </c>
      <c r="H23" s="23">
        <f t="shared" si="4"/>
        <v>1802.237705</v>
      </c>
      <c r="I23" s="24">
        <f t="shared" si="5"/>
        <v>-0.495744877</v>
      </c>
    </row>
    <row r="24" ht="12.75" customHeight="1">
      <c r="A24" s="22" t="s">
        <v>38</v>
      </c>
      <c r="B24" s="25">
        <v>1019976.61</v>
      </c>
      <c r="C24" s="23">
        <f t="shared" si="1"/>
        <v>2794.456466</v>
      </c>
      <c r="D24" s="25">
        <v>395964.1</v>
      </c>
      <c r="E24" s="23">
        <f t="shared" si="2"/>
        <v>1081.869126</v>
      </c>
      <c r="F24" s="24">
        <f t="shared" si="3"/>
        <v>-0.6128516801</v>
      </c>
      <c r="G24" s="25">
        <v>1002000.0</v>
      </c>
      <c r="H24" s="23">
        <f t="shared" si="4"/>
        <v>2737.704918</v>
      </c>
      <c r="I24" s="24">
        <f t="shared" si="5"/>
        <v>-0.6048262475</v>
      </c>
    </row>
    <row r="25" ht="12.75" customHeight="1">
      <c r="A25" s="22" t="s">
        <v>39</v>
      </c>
      <c r="B25" s="25">
        <v>3380621.73</v>
      </c>
      <c r="C25" s="23">
        <f t="shared" si="1"/>
        <v>9261.977342</v>
      </c>
      <c r="D25" s="25">
        <v>1479592.51</v>
      </c>
      <c r="E25" s="23">
        <f t="shared" si="2"/>
        <v>4042.602486</v>
      </c>
      <c r="F25" s="24">
        <f t="shared" si="3"/>
        <v>-0.5635270594</v>
      </c>
      <c r="G25" s="25">
        <v>3417856.0</v>
      </c>
      <c r="H25" s="23">
        <f t="shared" si="4"/>
        <v>9338.404372</v>
      </c>
      <c r="I25" s="24">
        <f t="shared" si="5"/>
        <v>-0.5670992254</v>
      </c>
    </row>
    <row r="26" ht="12.75" customHeight="1">
      <c r="A26" s="22" t="s">
        <v>40</v>
      </c>
      <c r="B26" s="25">
        <v>2437377.21</v>
      </c>
      <c r="C26" s="23">
        <f t="shared" si="1"/>
        <v>6677.745781</v>
      </c>
      <c r="D26" s="25">
        <v>1229871.39</v>
      </c>
      <c r="E26" s="23">
        <f t="shared" si="2"/>
        <v>3360.304344</v>
      </c>
      <c r="F26" s="24">
        <f t="shared" si="3"/>
        <v>-0.4967906155</v>
      </c>
      <c r="G26" s="25">
        <v>2462000.0</v>
      </c>
      <c r="H26" s="23">
        <f t="shared" si="4"/>
        <v>6726.775956</v>
      </c>
      <c r="I26" s="24">
        <f t="shared" si="5"/>
        <v>-0.5004584119</v>
      </c>
    </row>
    <row r="27" ht="12.75" customHeight="1">
      <c r="A27" s="22" t="s">
        <v>41</v>
      </c>
      <c r="B27" s="25">
        <v>4971805.81</v>
      </c>
      <c r="C27" s="23">
        <f t="shared" si="1"/>
        <v>13621.38578</v>
      </c>
      <c r="D27" s="25">
        <v>2145810.99</v>
      </c>
      <c r="E27" s="23">
        <f t="shared" si="2"/>
        <v>5862.871557</v>
      </c>
      <c r="F27" s="24">
        <f t="shared" si="3"/>
        <v>-0.5695833264</v>
      </c>
      <c r="G27" s="25">
        <v>5123850.48</v>
      </c>
      <c r="H27" s="23">
        <f t="shared" si="4"/>
        <v>13999.59148</v>
      </c>
      <c r="I27" s="24">
        <f t="shared" si="5"/>
        <v>-0.5812112398</v>
      </c>
    </row>
    <row r="28" ht="12.75" customHeight="1">
      <c r="A28" s="22" t="s">
        <v>42</v>
      </c>
      <c r="B28" s="25">
        <v>4059859.83</v>
      </c>
      <c r="C28" s="23">
        <f t="shared" si="1"/>
        <v>11122.90364</v>
      </c>
      <c r="D28" s="25">
        <v>1556015.64</v>
      </c>
      <c r="E28" s="23">
        <f t="shared" si="2"/>
        <v>4251.408852</v>
      </c>
      <c r="F28" s="24">
        <f t="shared" si="3"/>
        <v>-0.6177788653</v>
      </c>
      <c r="G28" s="25">
        <v>4082250.28</v>
      </c>
      <c r="H28" s="23">
        <f t="shared" si="4"/>
        <v>11153.68929</v>
      </c>
      <c r="I28" s="24">
        <f t="shared" si="5"/>
        <v>-0.6188338457</v>
      </c>
    </row>
    <row r="29" ht="12.75" customHeight="1">
      <c r="A29" s="22" t="s">
        <v>43</v>
      </c>
      <c r="B29" s="25">
        <v>5117437.72</v>
      </c>
      <c r="C29" s="23">
        <f t="shared" si="1"/>
        <v>14020.37732</v>
      </c>
      <c r="D29" s="25">
        <v>2245621.59</v>
      </c>
      <c r="E29" s="23">
        <f t="shared" si="2"/>
        <v>6135.578115</v>
      </c>
      <c r="F29" s="24">
        <f t="shared" si="3"/>
        <v>-0.5623813841</v>
      </c>
      <c r="G29" s="25">
        <v>5592691.19</v>
      </c>
      <c r="H29" s="23">
        <f t="shared" si="4"/>
        <v>15280.57702</v>
      </c>
      <c r="I29" s="24">
        <f t="shared" si="5"/>
        <v>-0.5984720926</v>
      </c>
    </row>
    <row r="30" ht="12.75" customHeight="1">
      <c r="A30" s="22" t="s">
        <v>44</v>
      </c>
      <c r="B30" s="25">
        <v>1291606.29</v>
      </c>
      <c r="C30" s="23">
        <f t="shared" si="1"/>
        <v>3538.64737</v>
      </c>
      <c r="D30" s="25">
        <v>475362.15</v>
      </c>
      <c r="E30" s="23">
        <f t="shared" si="2"/>
        <v>1298.803689</v>
      </c>
      <c r="F30" s="24">
        <f t="shared" si="3"/>
        <v>-0.6329660594</v>
      </c>
      <c r="G30" s="25">
        <v>1451523.0</v>
      </c>
      <c r="H30" s="23">
        <f t="shared" si="4"/>
        <v>3965.909836</v>
      </c>
      <c r="I30" s="24">
        <f t="shared" si="5"/>
        <v>-0.672508014</v>
      </c>
    </row>
    <row r="31" ht="12.75" customHeight="1">
      <c r="A31" s="22" t="s">
        <v>45</v>
      </c>
      <c r="B31" s="25">
        <v>627328.53</v>
      </c>
      <c r="C31" s="23">
        <f t="shared" si="1"/>
        <v>1718.708301</v>
      </c>
      <c r="D31" s="25">
        <v>263993.56</v>
      </c>
      <c r="E31" s="23">
        <f t="shared" si="2"/>
        <v>721.2938798</v>
      </c>
      <c r="F31" s="24">
        <f t="shared" si="3"/>
        <v>-0.5803279246</v>
      </c>
      <c r="G31" s="25">
        <v>629523.75</v>
      </c>
      <c r="H31" s="23">
        <f t="shared" si="4"/>
        <v>1720.010246</v>
      </c>
      <c r="I31" s="24">
        <f t="shared" si="5"/>
        <v>-0.5806455912</v>
      </c>
    </row>
    <row r="32" ht="12.75" customHeight="1">
      <c r="A32" s="22" t="s">
        <v>46</v>
      </c>
      <c r="B32" s="25">
        <v>1951121.2</v>
      </c>
      <c r="C32" s="23">
        <f t="shared" si="1"/>
        <v>5345.537534</v>
      </c>
      <c r="D32" s="25">
        <v>802931.56</v>
      </c>
      <c r="E32" s="23">
        <f t="shared" si="2"/>
        <v>2193.802077</v>
      </c>
      <c r="F32" s="24">
        <f t="shared" si="3"/>
        <v>-0.5896012211</v>
      </c>
      <c r="G32" s="25">
        <v>2060000.0</v>
      </c>
      <c r="H32" s="23">
        <f t="shared" si="4"/>
        <v>5628.415301</v>
      </c>
      <c r="I32" s="24">
        <f t="shared" si="5"/>
        <v>-0.6102273981</v>
      </c>
    </row>
    <row r="33" ht="12.75" customHeight="1">
      <c r="A33" s="22" t="s">
        <v>47</v>
      </c>
      <c r="B33" s="25">
        <v>1.14882956E7</v>
      </c>
      <c r="C33" s="23">
        <f t="shared" si="1"/>
        <v>31474.78247</v>
      </c>
      <c r="D33" s="25">
        <v>4436941.68</v>
      </c>
      <c r="E33" s="23">
        <f t="shared" si="2"/>
        <v>12122.79148</v>
      </c>
      <c r="F33" s="24">
        <f t="shared" si="3"/>
        <v>-0.6148411355</v>
      </c>
      <c r="G33" s="25">
        <v>1.2172E7</v>
      </c>
      <c r="H33" s="23">
        <f t="shared" si="4"/>
        <v>33256.8306</v>
      </c>
      <c r="I33" s="24">
        <f t="shared" si="5"/>
        <v>-0.6354796517</v>
      </c>
    </row>
    <row r="34" ht="12.75" customHeight="1">
      <c r="A34" s="22" t="s">
        <v>48</v>
      </c>
      <c r="B34" s="25">
        <v>3820393.2</v>
      </c>
      <c r="C34" s="23">
        <f t="shared" si="1"/>
        <v>10466.83068</v>
      </c>
      <c r="D34" s="25">
        <v>1676463.45</v>
      </c>
      <c r="E34" s="23">
        <f t="shared" si="2"/>
        <v>4580.50123</v>
      </c>
      <c r="F34" s="24">
        <f t="shared" si="3"/>
        <v>-0.5623793517</v>
      </c>
      <c r="G34" s="25">
        <v>4052000.0</v>
      </c>
      <c r="H34" s="23">
        <f t="shared" si="4"/>
        <v>11071.03825</v>
      </c>
      <c r="I34" s="24">
        <f t="shared" si="5"/>
        <v>-0.5862627221</v>
      </c>
    </row>
    <row r="35" ht="12.75" customHeight="1">
      <c r="A35" s="22" t="s">
        <v>49</v>
      </c>
      <c r="B35" s="25">
        <v>1768952.26</v>
      </c>
      <c r="C35" s="23">
        <f t="shared" si="1"/>
        <v>4846.444548</v>
      </c>
      <c r="D35" s="25">
        <v>650488.26</v>
      </c>
      <c r="E35" s="23">
        <f t="shared" si="2"/>
        <v>1777.290328</v>
      </c>
      <c r="F35" s="24">
        <f t="shared" si="3"/>
        <v>-0.6332795495</v>
      </c>
      <c r="G35" s="25">
        <v>1800908.2</v>
      </c>
      <c r="H35" s="23">
        <f t="shared" si="4"/>
        <v>4920.514208</v>
      </c>
      <c r="I35" s="24">
        <f t="shared" si="5"/>
        <v>-0.6387998789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6" t="s">
        <v>50</v>
      </c>
      <c r="B1" s="27" t="s">
        <v>51</v>
      </c>
      <c r="C1" s="27" t="s">
        <v>52</v>
      </c>
      <c r="D1" s="26" t="s">
        <v>53</v>
      </c>
    </row>
    <row r="2" ht="12.75" customHeight="1">
      <c r="A2" s="28">
        <v>44351.0</v>
      </c>
      <c r="B2" s="29" t="s">
        <v>54</v>
      </c>
      <c r="C2" s="30">
        <v>2020.0</v>
      </c>
      <c r="D2" s="31" t="s">
        <v>55</v>
      </c>
    </row>
    <row r="3" ht="12.0" customHeight="1">
      <c r="A3" s="28"/>
      <c r="B3" s="29"/>
      <c r="C3" s="30"/>
      <c r="D3" s="31"/>
    </row>
    <row r="4" ht="12.0" customHeight="1">
      <c r="A4" s="28"/>
      <c r="B4" s="29"/>
      <c r="C4" s="30"/>
      <c r="D4" s="31"/>
    </row>
    <row r="5" ht="15.75" customHeight="1">
      <c r="A5" s="32"/>
      <c r="B5" s="33"/>
      <c r="C5" s="34"/>
      <c r="D5" s="35"/>
    </row>
  </sheetData>
  <drawing r:id="rId1"/>
</worksheet>
</file>