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<sst xmlns="http://schemas.openxmlformats.org/spreadsheetml/2006/main" count="55" uniqueCount="55">
  <si>
    <t>Data source</t>
  </si>
  <si>
    <t>EUROCONTROL</t>
  </si>
  <si>
    <t>Period Start</t>
  </si>
  <si>
    <t>Meta data</t>
  </si>
  <si>
    <t>N/A</t>
  </si>
  <si>
    <t xml:space="preserve"> </t>
  </si>
  <si>
    <t>Release date</t>
  </si>
  <si>
    <t>Period End</t>
  </si>
  <si>
    <t>Contact</t>
  </si>
  <si>
    <t>pru-support@eurocontrol.int</t>
  </si>
  <si>
    <t>Period: JAN-MAY</t>
  </si>
  <si>
    <t>SOURCE: CRCO</t>
  </si>
  <si>
    <t>En-route service units</t>
  </si>
  <si>
    <t>Actual [2020]</t>
  </si>
  <si>
    <t>Daily ER SU [2020]</t>
  </si>
  <si>
    <t>Actual [2021]</t>
  </si>
  <si>
    <t>Daily ER SU [actual, 2021]</t>
  </si>
  <si>
    <t>21/20 (%)</t>
  </si>
  <si>
    <t>Det. [2021]</t>
  </si>
  <si>
    <t>Daily ER SU [2021]</t>
  </si>
  <si>
    <t>act./det.(%)</t>
  </si>
  <si>
    <t>SES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</si>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</sst>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m/d/yyyy"/>
    <numFmt numFmtId="168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b/>
      <sz val="8.0"/>
      <color rgb="FFC00000"/>
      <name val="Calibri"/>
    </font>
    <font>
      <sz val="10.0"/>
      <color rgb="FFF3F3F3"/>
      <name val="Calibri"/>
    </font>
    <font>
      <sz val="9.0"/>
      <color rgb="FF000000"/>
      <name val="Calibri"/>
    </font>
    <font>
      <sz val="9.0"/>
      <color rgb="FFF3F3F3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wrapText="0"/>
    </xf>
    <xf borderId="3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4" fillId="3" fontId="5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vertical="bottom" wrapText="0"/>
    </xf>
    <xf borderId="6" fillId="3" fontId="2" numFmtId="166" xfId="0" applyAlignment="1" applyBorder="1" applyFont="1" applyNumberFormat="1">
      <alignment horizontal="left" readingOrder="0" vertical="bottom"/>
    </xf>
    <xf borderId="4" fillId="2" fontId="3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3" fontId="7" numFmtId="167" xfId="0" applyAlignment="1" applyFont="1" applyNumberFormat="1">
      <alignment horizontal="left" shrinkToFit="0" wrapText="0"/>
    </xf>
    <xf borderId="1" fillId="3" fontId="8" numFmtId="0" xfId="0" applyAlignment="1" applyBorder="1" applyFont="1">
      <alignment shrinkToFit="0" wrapText="1"/>
    </xf>
    <xf borderId="0" fillId="3" fontId="8" numFmtId="0" xfId="0" applyAlignment="1" applyFont="1">
      <alignment shrinkToFit="0" wrapText="1"/>
    </xf>
    <xf borderId="7" fillId="3" fontId="9" numFmtId="0" xfId="0" applyAlignment="1" applyBorder="1" applyFont="1">
      <alignment horizontal="left" readingOrder="0" shrinkToFit="0" vertical="center" wrapText="0"/>
    </xf>
    <xf borderId="7" fillId="3" fontId="9" numFmtId="0" xfId="0" applyAlignment="1" applyBorder="1" applyFont="1">
      <alignment horizontal="center" readingOrder="0" shrinkToFit="0" vertical="center" wrapText="0"/>
    </xf>
    <xf borderId="7" fillId="3" fontId="9" numFmtId="0" xfId="0" applyAlignment="1" applyBorder="1" applyFont="1">
      <alignment horizontal="center" shrinkToFit="0" vertical="center" wrapText="0"/>
    </xf>
    <xf borderId="7" fillId="4" fontId="10" numFmtId="0" xfId="0" applyAlignment="1" applyBorder="1" applyFill="1" applyFont="1">
      <alignment horizontal="center" readingOrder="0" shrinkToFit="0" vertical="center" wrapText="1"/>
    </xf>
    <xf borderId="7" fillId="4" fontId="10" numFmtId="49" xfId="0" applyAlignment="1" applyBorder="1" applyFont="1" applyNumberFormat="1">
      <alignment horizontal="center" readingOrder="0" shrinkToFit="0" vertical="center" wrapText="1"/>
    </xf>
    <xf borderId="7" fillId="3" fontId="11" numFmtId="0" xfId="0" applyAlignment="1" applyBorder="1" applyFont="1">
      <alignment readingOrder="0" shrinkToFit="0" vertical="center" wrapText="0"/>
    </xf>
    <xf borderId="7" fillId="5" fontId="11" numFmtId="3" xfId="0" applyAlignment="1" applyBorder="1" applyFill="1" applyFont="1" applyNumberFormat="1">
      <alignment horizontal="right" readingOrder="0" shrinkToFit="0" vertical="center" wrapText="0"/>
    </xf>
    <xf borderId="7" fillId="5" fontId="8" numFmtId="168" xfId="0" applyAlignment="1" applyBorder="1" applyFont="1" applyNumberFormat="1">
      <alignment horizontal="right" shrinkToFit="0" wrapText="1"/>
    </xf>
    <xf borderId="7" fillId="3" fontId="11" numFmtId="3" xfId="0" applyAlignment="1" applyBorder="1" applyFont="1" applyNumberFormat="1">
      <alignment horizontal="right" readingOrder="0" shrinkToFit="0" vertical="center" wrapText="0"/>
    </xf>
    <xf borderId="8" fillId="4" fontId="12" numFmtId="0" xfId="0" applyAlignment="1" applyBorder="1" applyFont="1">
      <alignment shrinkToFit="0" wrapText="0"/>
    </xf>
    <xf borderId="8" fillId="4" fontId="12" numFmtId="0" xfId="0" applyAlignment="1" applyBorder="1" applyFont="1">
      <alignment horizontal="center" shrinkToFit="0" wrapText="0"/>
    </xf>
    <xf borderId="9" fillId="3" fontId="13" numFmtId="164" xfId="0" applyAlignment="1" applyBorder="1" applyFont="1" applyNumberFormat="1">
      <alignment horizontal="left" readingOrder="0" shrinkToFit="0" vertical="bottom" wrapText="0"/>
    </xf>
    <xf borderId="0" fillId="3" fontId="11" numFmtId="0" xfId="0" applyAlignment="1" applyFont="1">
      <alignment readingOrder="0" shrinkToFit="0" vertical="center" wrapText="1"/>
    </xf>
    <xf borderId="0" fillId="3" fontId="11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readingOrder="0" shrinkToFit="0" wrapText="1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horizontal="center" shrinkToFit="0" vertical="bottom" wrapText="0"/>
    </xf>
    <xf borderId="0" fillId="3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20.57"/>
    <col customWidth="1" min="3" max="3" width="13.14"/>
    <col customWidth="1" min="4" max="4" width="14.43"/>
    <col customWidth="1" min="5" max="5" width="15.43"/>
    <col customWidth="1" min="6" max="6" width="9.0"/>
    <col customWidth="1" min="7" max="7" width="15.86"/>
    <col customWidth="1" min="8" max="8" width="13.86"/>
    <col customWidth="1" min="9" max="9" width="12.86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5" t="s">
        <v>3</v>
      </c>
      <c r="F1" s="6" t="s">
        <v>4</v>
      </c>
      <c r="G1" s="7" t="s">
        <v>5</v>
      </c>
      <c r="H1" s="7"/>
      <c r="I1" s="7"/>
    </row>
    <row r="2" ht="12.75" customHeight="1">
      <c r="A2" s="8" t="s">
        <v>6</v>
      </c>
      <c r="B2" s="9">
        <v>44362.0</v>
      </c>
      <c r="C2" s="10" t="s">
        <v>7</v>
      </c>
      <c r="D2" s="11">
        <v>44347.0</v>
      </c>
      <c r="E2" s="12" t="s">
        <v>8</v>
      </c>
      <c r="F2" s="13" t="s">
        <v>9</v>
      </c>
      <c r="G2" s="14"/>
      <c r="H2" s="14"/>
      <c r="I2" s="14"/>
    </row>
    <row r="3" ht="12.75" customHeight="1">
      <c r="A3" s="15"/>
      <c r="B3" s="15"/>
      <c r="C3" s="15"/>
      <c r="D3" s="15"/>
      <c r="E3" s="15"/>
      <c r="F3" s="15"/>
      <c r="G3" s="16"/>
      <c r="H3" s="16"/>
      <c r="I3" s="16"/>
    </row>
    <row r="4" ht="13.5" customHeight="1">
      <c r="A4" s="17" t="s">
        <v>10</v>
      </c>
      <c r="B4" s="18" t="s">
        <v>11</v>
      </c>
      <c r="C4" s="18">
        <v>151.0</v>
      </c>
      <c r="D4" s="19"/>
      <c r="E4" s="18">
        <v>150.0</v>
      </c>
      <c r="F4" s="19"/>
      <c r="G4" s="19"/>
      <c r="H4" s="18">
        <v>150.0</v>
      </c>
      <c r="I4" s="19"/>
    </row>
    <row r="5" ht="25.5" customHeight="1">
      <c r="A5" s="20" t="s">
        <v>12</v>
      </c>
      <c r="B5" s="20" t="s">
        <v>13</v>
      </c>
      <c r="C5" s="21" t="s">
        <v>14</v>
      </c>
      <c r="D5" s="20" t="s">
        <v>15</v>
      </c>
      <c r="E5" s="20" t="s">
        <v>16</v>
      </c>
      <c r="F5" s="20" t="s">
        <v>17</v>
      </c>
      <c r="G5" s="20" t="s">
        <v>18</v>
      </c>
      <c r="H5" s="20" t="s">
        <v>19</v>
      </c>
      <c r="I5" s="20" t="s">
        <v>20</v>
      </c>
    </row>
    <row r="6" ht="12.75" customHeight="1">
      <c r="A6" s="22" t="s">
        <v>21</v>
      </c>
      <c r="B6" s="23">
        <f>sum(B7:B35)</f>
        <v>25473171.75</v>
      </c>
      <c r="C6" s="23">
        <f t="shared" ref="C6:C35" si="1">B6/C$4</f>
        <v>168696.5017</v>
      </c>
      <c r="D6" s="23">
        <f>sum(D7:D35)</f>
        <v>15752484.87</v>
      </c>
      <c r="E6" s="23">
        <v>1.0</v>
      </c>
      <c r="F6" s="24">
        <f t="shared" ref="F6:F35" si="2">E6/C6-1</f>
        <v>-0.9999940722</v>
      </c>
      <c r="G6" s="23">
        <f>sum(G7:G35)</f>
        <v>50107970.07</v>
      </c>
      <c r="H6" s="23">
        <f t="shared" ref="H6:H35" si="3">G6/H$4</f>
        <v>334053.1338</v>
      </c>
      <c r="I6" s="24">
        <f t="shared" ref="I6:I35" si="4">D6/G6-1</f>
        <v>-0.6856291554</v>
      </c>
    </row>
    <row r="7" ht="12.75" customHeight="1">
      <c r="A7" s="22" t="s">
        <v>22</v>
      </c>
      <c r="B7" s="25">
        <v>697091.77</v>
      </c>
      <c r="C7" s="23">
        <f t="shared" si="1"/>
        <v>4616.501788</v>
      </c>
      <c r="D7" s="25">
        <v>402903.51</v>
      </c>
      <c r="E7" s="23">
        <f t="shared" ref="E7:E35" si="5">D7/E$4</f>
        <v>2686.0234</v>
      </c>
      <c r="F7" s="24">
        <f t="shared" si="2"/>
        <v>-0.4181690979</v>
      </c>
      <c r="G7" s="25">
        <v>1310647.63</v>
      </c>
      <c r="H7" s="23">
        <f t="shared" si="3"/>
        <v>8737.650867</v>
      </c>
      <c r="I7" s="24">
        <f t="shared" si="4"/>
        <v>-0.6925920432</v>
      </c>
    </row>
    <row r="8" ht="12.75" customHeight="1">
      <c r="A8" s="22" t="s">
        <v>23</v>
      </c>
      <c r="B8" s="25">
        <v>549271.9</v>
      </c>
      <c r="C8" s="23">
        <f t="shared" si="1"/>
        <v>3637.562252</v>
      </c>
      <c r="D8" s="25">
        <v>289492.31</v>
      </c>
      <c r="E8" s="23">
        <f t="shared" si="5"/>
        <v>1929.948733</v>
      </c>
      <c r="F8" s="24">
        <f t="shared" si="2"/>
        <v>-0.4694389814</v>
      </c>
      <c r="G8" s="25">
        <v>1106208.66</v>
      </c>
      <c r="H8" s="23">
        <f t="shared" si="3"/>
        <v>7374.7244</v>
      </c>
      <c r="I8" s="24">
        <f t="shared" si="4"/>
        <v>-0.7383022566</v>
      </c>
    </row>
    <row r="9" ht="12.75" customHeight="1">
      <c r="A9" s="22" t="s">
        <v>24</v>
      </c>
      <c r="B9" s="25">
        <v>810354.04</v>
      </c>
      <c r="C9" s="23">
        <f t="shared" si="1"/>
        <v>5366.583046</v>
      </c>
      <c r="D9" s="25">
        <v>652255.05</v>
      </c>
      <c r="E9" s="23">
        <f t="shared" si="5"/>
        <v>4348.367</v>
      </c>
      <c r="F9" s="24">
        <f t="shared" si="2"/>
        <v>-0.1897326544</v>
      </c>
      <c r="G9" s="25">
        <v>1647743.3</v>
      </c>
      <c r="H9" s="23">
        <f t="shared" si="3"/>
        <v>10984.95533</v>
      </c>
      <c r="I9" s="24">
        <f t="shared" si="4"/>
        <v>-0.6041525097</v>
      </c>
    </row>
    <row r="10" ht="12.75" customHeight="1">
      <c r="A10" s="22" t="s">
        <v>25</v>
      </c>
      <c r="B10" s="25">
        <v>370547.46</v>
      </c>
      <c r="C10" s="23">
        <f t="shared" si="1"/>
        <v>2453.956689</v>
      </c>
      <c r="D10" s="25">
        <v>285820.3</v>
      </c>
      <c r="E10" s="23">
        <f t="shared" si="5"/>
        <v>1905.468667</v>
      </c>
      <c r="F10" s="24">
        <f t="shared" si="2"/>
        <v>-0.2235116963</v>
      </c>
      <c r="G10" s="25">
        <v>755194.7</v>
      </c>
      <c r="H10" s="23">
        <f t="shared" si="3"/>
        <v>5034.631333</v>
      </c>
      <c r="I10" s="24">
        <f t="shared" si="4"/>
        <v>-0.621527667</v>
      </c>
    </row>
    <row r="11" ht="12.75" customHeight="1">
      <c r="A11" s="22" t="s">
        <v>26</v>
      </c>
      <c r="B11" s="25">
        <v>468996.78</v>
      </c>
      <c r="C11" s="23">
        <f t="shared" si="1"/>
        <v>3105.93894</v>
      </c>
      <c r="D11" s="25">
        <v>327669.22</v>
      </c>
      <c r="E11" s="23">
        <f t="shared" si="5"/>
        <v>2184.461467</v>
      </c>
      <c r="F11" s="24">
        <f t="shared" si="2"/>
        <v>-0.2966824176</v>
      </c>
      <c r="G11" s="25">
        <v>812109.18</v>
      </c>
      <c r="H11" s="23">
        <f t="shared" si="3"/>
        <v>5414.0612</v>
      </c>
      <c r="I11" s="24">
        <f t="shared" si="4"/>
        <v>-0.5965207289</v>
      </c>
    </row>
    <row r="12" ht="12.75" customHeight="1">
      <c r="A12" s="22" t="s">
        <v>27</v>
      </c>
      <c r="B12" s="25">
        <v>544682.45</v>
      </c>
      <c r="C12" s="23">
        <f t="shared" si="1"/>
        <v>3607.168543</v>
      </c>
      <c r="D12" s="25">
        <v>326495.98</v>
      </c>
      <c r="E12" s="23">
        <f t="shared" si="5"/>
        <v>2176.639867</v>
      </c>
      <c r="F12" s="24">
        <f t="shared" si="2"/>
        <v>-0.3965793833</v>
      </c>
      <c r="G12" s="25">
        <v>1308748.02</v>
      </c>
      <c r="H12" s="23">
        <f t="shared" si="3"/>
        <v>8724.9868</v>
      </c>
      <c r="I12" s="24">
        <f t="shared" si="4"/>
        <v>-0.7505280046</v>
      </c>
    </row>
    <row r="13" ht="12.75" customHeight="1">
      <c r="A13" s="22" t="s">
        <v>28</v>
      </c>
      <c r="B13" s="25">
        <v>384468.61</v>
      </c>
      <c r="C13" s="23">
        <f t="shared" si="1"/>
        <v>2546.149735</v>
      </c>
      <c r="D13" s="25">
        <v>189177.09</v>
      </c>
      <c r="E13" s="23">
        <f t="shared" si="5"/>
        <v>1261.1806</v>
      </c>
      <c r="F13" s="24">
        <f t="shared" si="2"/>
        <v>-0.5046714721</v>
      </c>
      <c r="G13" s="25">
        <v>664968.19</v>
      </c>
      <c r="H13" s="23">
        <f t="shared" si="3"/>
        <v>4433.121267</v>
      </c>
      <c r="I13" s="24">
        <f t="shared" si="4"/>
        <v>-0.7155095644</v>
      </c>
    </row>
    <row r="14" ht="12.75" customHeight="1">
      <c r="A14" s="22" t="s">
        <v>29</v>
      </c>
      <c r="B14" s="25">
        <v>209332.98</v>
      </c>
      <c r="C14" s="23">
        <f t="shared" si="1"/>
        <v>1386.311126</v>
      </c>
      <c r="D14" s="25">
        <v>148258.39</v>
      </c>
      <c r="E14" s="23">
        <f t="shared" si="5"/>
        <v>988.3892667</v>
      </c>
      <c r="F14" s="24">
        <f t="shared" si="2"/>
        <v>-0.2870364753</v>
      </c>
      <c r="G14" s="25">
        <v>387831.42</v>
      </c>
      <c r="H14" s="23">
        <f t="shared" si="3"/>
        <v>2585.5428</v>
      </c>
      <c r="I14" s="24">
        <f t="shared" si="4"/>
        <v>-0.6177246547</v>
      </c>
    </row>
    <row r="15" ht="12.75" customHeight="1">
      <c r="A15" s="22" t="s">
        <v>30</v>
      </c>
      <c r="B15" s="25">
        <v>271592.07</v>
      </c>
      <c r="C15" s="23">
        <f t="shared" si="1"/>
        <v>1798.62298</v>
      </c>
      <c r="D15" s="25">
        <v>156504.66</v>
      </c>
      <c r="E15" s="23">
        <f t="shared" si="5"/>
        <v>1043.3644</v>
      </c>
      <c r="F15" s="24">
        <f t="shared" si="2"/>
        <v>-0.4199093353</v>
      </c>
      <c r="G15" s="25">
        <v>428964.47</v>
      </c>
      <c r="H15" s="23">
        <f t="shared" si="3"/>
        <v>2859.763133</v>
      </c>
      <c r="I15" s="24">
        <f t="shared" si="4"/>
        <v>-0.6351570562</v>
      </c>
    </row>
    <row r="16" ht="12.75" customHeight="1">
      <c r="A16" s="22" t="s">
        <v>31</v>
      </c>
      <c r="B16" s="25">
        <v>4042394.88</v>
      </c>
      <c r="C16" s="23">
        <f t="shared" si="1"/>
        <v>26770.82702</v>
      </c>
      <c r="D16" s="25">
        <v>2317402.32</v>
      </c>
      <c r="E16" s="23">
        <f t="shared" si="5"/>
        <v>15449.3488</v>
      </c>
      <c r="F16" s="24">
        <f t="shared" si="2"/>
        <v>-0.4229035663</v>
      </c>
      <c r="G16" s="25">
        <v>8772397.64</v>
      </c>
      <c r="H16" s="23">
        <f t="shared" si="3"/>
        <v>58482.65093</v>
      </c>
      <c r="I16" s="24">
        <f t="shared" si="4"/>
        <v>-0.7358302239</v>
      </c>
    </row>
    <row r="17" ht="12.75" customHeight="1">
      <c r="A17" s="22" t="s">
        <v>32</v>
      </c>
      <c r="B17" s="25">
        <v>3310338.93</v>
      </c>
      <c r="C17" s="23">
        <f t="shared" si="1"/>
        <v>21922.77437</v>
      </c>
      <c r="D17" s="25">
        <v>1969569.58</v>
      </c>
      <c r="E17" s="23">
        <f t="shared" si="5"/>
        <v>13130.46387</v>
      </c>
      <c r="F17" s="24">
        <f t="shared" si="2"/>
        <v>-0.4010582947</v>
      </c>
      <c r="G17" s="25">
        <v>6077765.84</v>
      </c>
      <c r="H17" s="23">
        <f t="shared" si="3"/>
        <v>40518.43893</v>
      </c>
      <c r="I17" s="24">
        <f t="shared" si="4"/>
        <v>-0.6759385551</v>
      </c>
    </row>
    <row r="18" ht="12.75" customHeight="1">
      <c r="A18" s="22" t="s">
        <v>33</v>
      </c>
      <c r="B18" s="25">
        <v>1237227.89</v>
      </c>
      <c r="C18" s="23">
        <f t="shared" si="1"/>
        <v>8193.562185</v>
      </c>
      <c r="D18" s="25">
        <v>873328.07</v>
      </c>
      <c r="E18" s="23">
        <f t="shared" si="5"/>
        <v>5822.187133</v>
      </c>
      <c r="F18" s="24">
        <f t="shared" si="2"/>
        <v>-0.2894193024</v>
      </c>
      <c r="G18" s="25">
        <v>2060624.94</v>
      </c>
      <c r="H18" s="23">
        <f t="shared" si="3"/>
        <v>13737.4996</v>
      </c>
      <c r="I18" s="24">
        <f t="shared" si="4"/>
        <v>-0.5761829079</v>
      </c>
    </row>
    <row r="19" ht="12.75" customHeight="1">
      <c r="A19" s="22" t="s">
        <v>34</v>
      </c>
      <c r="B19" s="25">
        <v>662905.85</v>
      </c>
      <c r="C19" s="23">
        <f t="shared" si="1"/>
        <v>4390.104967</v>
      </c>
      <c r="D19" s="25">
        <v>431482.44</v>
      </c>
      <c r="E19" s="23">
        <f t="shared" si="5"/>
        <v>2876.5496</v>
      </c>
      <c r="F19" s="24">
        <f t="shared" si="2"/>
        <v>-0.3447651886</v>
      </c>
      <c r="G19" s="25">
        <v>1412158.45</v>
      </c>
      <c r="H19" s="23">
        <f t="shared" si="3"/>
        <v>9414.389667</v>
      </c>
      <c r="I19" s="24">
        <f t="shared" si="4"/>
        <v>-0.694451823</v>
      </c>
    </row>
    <row r="20" ht="12.75" customHeight="1">
      <c r="A20" s="22" t="s">
        <v>35</v>
      </c>
      <c r="B20" s="25">
        <v>1011206.25</v>
      </c>
      <c r="C20" s="23">
        <f t="shared" si="1"/>
        <v>6696.730132</v>
      </c>
      <c r="D20" s="25">
        <v>756318.74</v>
      </c>
      <c r="E20" s="23">
        <f t="shared" si="5"/>
        <v>5042.124933</v>
      </c>
      <c r="F20" s="24">
        <f t="shared" si="2"/>
        <v>-0.2470765831</v>
      </c>
      <c r="G20" s="25">
        <v>1868148.4</v>
      </c>
      <c r="H20" s="23">
        <f t="shared" si="3"/>
        <v>12454.32267</v>
      </c>
      <c r="I20" s="24">
        <f t="shared" si="4"/>
        <v>-0.5951506101</v>
      </c>
    </row>
    <row r="21" ht="12.75" customHeight="1">
      <c r="A21" s="22" t="s">
        <v>36</v>
      </c>
      <c r="B21" s="25">
        <v>1752925.94</v>
      </c>
      <c r="C21" s="23">
        <f t="shared" si="1"/>
        <v>11608.78106</v>
      </c>
      <c r="D21" s="25">
        <v>1088090.26</v>
      </c>
      <c r="E21" s="23">
        <f t="shared" si="5"/>
        <v>7253.935067</v>
      </c>
      <c r="F21" s="24">
        <f t="shared" si="2"/>
        <v>-0.3751337863</v>
      </c>
      <c r="G21" s="25">
        <v>3712907.89</v>
      </c>
      <c r="H21" s="23">
        <f t="shared" si="3"/>
        <v>24752.71927</v>
      </c>
      <c r="I21" s="24">
        <f t="shared" si="4"/>
        <v>-0.7069439124</v>
      </c>
    </row>
    <row r="22" ht="12.75" customHeight="1">
      <c r="A22" s="22" t="s">
        <v>37</v>
      </c>
      <c r="B22" s="25">
        <v>220725.38</v>
      </c>
      <c r="C22" s="23">
        <f t="shared" si="1"/>
        <v>1461.757483</v>
      </c>
      <c r="D22" s="25">
        <v>142880.8</v>
      </c>
      <c r="E22" s="23">
        <f t="shared" si="5"/>
        <v>952.5386667</v>
      </c>
      <c r="F22" s="24">
        <f t="shared" si="2"/>
        <v>-0.3483606703</v>
      </c>
      <c r="G22" s="25">
        <v>391900.53</v>
      </c>
      <c r="H22" s="23">
        <f t="shared" si="3"/>
        <v>2612.6702</v>
      </c>
      <c r="I22" s="24">
        <f t="shared" si="4"/>
        <v>-0.63541565</v>
      </c>
    </row>
    <row r="23" ht="12.75" customHeight="1">
      <c r="A23" s="22" t="s">
        <v>38</v>
      </c>
      <c r="B23" s="25">
        <v>153967.0</v>
      </c>
      <c r="C23" s="23">
        <f t="shared" si="1"/>
        <v>1019.649007</v>
      </c>
      <c r="D23" s="25">
        <v>125964.8</v>
      </c>
      <c r="E23" s="23">
        <f t="shared" si="5"/>
        <v>839.7653333</v>
      </c>
      <c r="F23" s="24">
        <f t="shared" si="2"/>
        <v>-0.1764172496</v>
      </c>
      <c r="G23" s="25">
        <v>247418.31</v>
      </c>
      <c r="H23" s="23">
        <f t="shared" si="3"/>
        <v>1649.4554</v>
      </c>
      <c r="I23" s="24">
        <f t="shared" si="4"/>
        <v>-0.4908832738</v>
      </c>
    </row>
    <row r="24" ht="12.75" customHeight="1">
      <c r="A24" s="22" t="s">
        <v>39</v>
      </c>
      <c r="B24" s="25">
        <v>221700.79</v>
      </c>
      <c r="C24" s="23">
        <f t="shared" si="1"/>
        <v>1468.217152</v>
      </c>
      <c r="D24" s="25">
        <v>170337.37</v>
      </c>
      <c r="E24" s="23">
        <f t="shared" si="5"/>
        <v>1135.582467</v>
      </c>
      <c r="F24" s="24">
        <f t="shared" si="2"/>
        <v>-0.2265568721</v>
      </c>
      <c r="G24" s="25">
        <v>397714.34</v>
      </c>
      <c r="H24" s="23">
        <f t="shared" si="3"/>
        <v>2651.428933</v>
      </c>
      <c r="I24" s="24">
        <f t="shared" si="4"/>
        <v>-0.5717092575</v>
      </c>
    </row>
    <row r="25" ht="12.75" customHeight="1">
      <c r="A25" s="22" t="s">
        <v>40</v>
      </c>
      <c r="B25" s="25">
        <v>720332.63</v>
      </c>
      <c r="C25" s="23">
        <f t="shared" si="1"/>
        <v>4770.414768</v>
      </c>
      <c r="D25" s="25">
        <v>414593.2</v>
      </c>
      <c r="E25" s="23">
        <f t="shared" si="5"/>
        <v>2763.954667</v>
      </c>
      <c r="F25" s="24">
        <f t="shared" si="2"/>
        <v>-0.4206049576</v>
      </c>
      <c r="G25" s="25">
        <v>1363806.9</v>
      </c>
      <c r="H25" s="23">
        <f t="shared" si="3"/>
        <v>9092.046</v>
      </c>
      <c r="I25" s="24">
        <f t="shared" si="4"/>
        <v>-0.6960030045</v>
      </c>
    </row>
    <row r="26" ht="12.75" customHeight="1">
      <c r="A26" s="22" t="s">
        <v>41</v>
      </c>
      <c r="B26" s="25">
        <v>596253.28</v>
      </c>
      <c r="C26" s="23">
        <f t="shared" si="1"/>
        <v>3948.697219</v>
      </c>
      <c r="D26" s="25">
        <v>413177.72</v>
      </c>
      <c r="E26" s="23">
        <f t="shared" si="5"/>
        <v>2754.518133</v>
      </c>
      <c r="F26" s="24">
        <f t="shared" si="2"/>
        <v>-0.3024235638</v>
      </c>
      <c r="G26" s="25">
        <v>975927.2</v>
      </c>
      <c r="H26" s="23">
        <f t="shared" si="3"/>
        <v>6506.181333</v>
      </c>
      <c r="I26" s="24">
        <f t="shared" si="4"/>
        <v>-0.5766305929</v>
      </c>
    </row>
    <row r="27" ht="12.75" customHeight="1">
      <c r="A27" s="22" t="s">
        <v>42</v>
      </c>
      <c r="B27" s="25">
        <v>1065819.25</v>
      </c>
      <c r="C27" s="23">
        <f t="shared" si="1"/>
        <v>7058.405629</v>
      </c>
      <c r="D27" s="25">
        <v>726811.67</v>
      </c>
      <c r="E27" s="23">
        <f t="shared" si="5"/>
        <v>4845.411133</v>
      </c>
      <c r="F27" s="24">
        <f t="shared" si="2"/>
        <v>-0.3135261151</v>
      </c>
      <c r="G27" s="25">
        <v>1886539.23</v>
      </c>
      <c r="H27" s="23">
        <f t="shared" si="3"/>
        <v>12576.9282</v>
      </c>
      <c r="I27" s="24">
        <f t="shared" si="4"/>
        <v>-0.6147381096</v>
      </c>
    </row>
    <row r="28" ht="12.75" customHeight="1">
      <c r="A28" s="22" t="s">
        <v>43</v>
      </c>
      <c r="B28" s="25">
        <v>856713.52</v>
      </c>
      <c r="C28" s="23">
        <f t="shared" si="1"/>
        <v>5673.59947</v>
      </c>
      <c r="D28" s="25">
        <v>389795.66</v>
      </c>
      <c r="E28" s="23">
        <f t="shared" si="5"/>
        <v>2598.637733</v>
      </c>
      <c r="F28" s="24">
        <f t="shared" si="2"/>
        <v>-0.5419772321</v>
      </c>
      <c r="G28" s="25">
        <v>1656635.42</v>
      </c>
      <c r="H28" s="23">
        <f t="shared" si="3"/>
        <v>11044.23613</v>
      </c>
      <c r="I28" s="24">
        <f t="shared" si="4"/>
        <v>-0.7647064313</v>
      </c>
    </row>
    <row r="29" ht="12.75" customHeight="1">
      <c r="A29" s="22" t="s">
        <v>44</v>
      </c>
      <c r="B29" s="25">
        <v>1083338.42</v>
      </c>
      <c r="C29" s="23">
        <f t="shared" si="1"/>
        <v>7174.426623</v>
      </c>
      <c r="D29" s="25">
        <v>805423.53</v>
      </c>
      <c r="E29" s="23">
        <f t="shared" si="5"/>
        <v>5369.4902</v>
      </c>
      <c r="F29" s="24">
        <f t="shared" si="2"/>
        <v>-0.2515791878</v>
      </c>
      <c r="G29" s="25">
        <v>2170941.16</v>
      </c>
      <c r="H29" s="23">
        <f t="shared" si="3"/>
        <v>14472.94107</v>
      </c>
      <c r="I29" s="24">
        <f t="shared" si="4"/>
        <v>-0.6289979918</v>
      </c>
    </row>
    <row r="30" ht="12.75" customHeight="1">
      <c r="A30" s="22" t="s">
        <v>45</v>
      </c>
      <c r="B30" s="25">
        <v>228219.52</v>
      </c>
      <c r="C30" s="23">
        <f t="shared" si="1"/>
        <v>1511.38755</v>
      </c>
      <c r="D30" s="25">
        <v>145903.61</v>
      </c>
      <c r="E30" s="23">
        <f t="shared" si="5"/>
        <v>972.6907333</v>
      </c>
      <c r="F30" s="24">
        <f t="shared" si="2"/>
        <v>-0.3564253367</v>
      </c>
      <c r="G30" s="25">
        <v>534251.45</v>
      </c>
      <c r="H30" s="23">
        <f t="shared" si="3"/>
        <v>3561.676333</v>
      </c>
      <c r="I30" s="24">
        <f t="shared" si="4"/>
        <v>-0.7269008629</v>
      </c>
    </row>
    <row r="31" ht="12.75" customHeight="1">
      <c r="A31" s="22" t="s">
        <v>46</v>
      </c>
      <c r="B31" s="25">
        <v>107190.68</v>
      </c>
      <c r="C31" s="23">
        <f t="shared" si="1"/>
        <v>709.872053</v>
      </c>
      <c r="D31" s="25">
        <v>69494.1</v>
      </c>
      <c r="E31" s="23">
        <f t="shared" si="5"/>
        <v>463.294</v>
      </c>
      <c r="F31" s="24">
        <f t="shared" si="2"/>
        <v>-0.3473556283</v>
      </c>
      <c r="G31" s="25">
        <v>225590.31</v>
      </c>
      <c r="H31" s="23">
        <f t="shared" si="3"/>
        <v>1503.9354</v>
      </c>
      <c r="I31" s="24">
        <f t="shared" si="4"/>
        <v>-0.691945545</v>
      </c>
    </row>
    <row r="32" ht="12.75" customHeight="1">
      <c r="A32" s="22" t="s">
        <v>47</v>
      </c>
      <c r="B32" s="25">
        <v>464302.51</v>
      </c>
      <c r="C32" s="23">
        <f t="shared" si="1"/>
        <v>3074.85106</v>
      </c>
      <c r="D32" s="25">
        <v>249035.7</v>
      </c>
      <c r="E32" s="23">
        <f t="shared" si="5"/>
        <v>1660.238</v>
      </c>
      <c r="F32" s="24">
        <f t="shared" si="2"/>
        <v>-0.4600590507</v>
      </c>
      <c r="G32" s="25">
        <v>875062.76</v>
      </c>
      <c r="H32" s="23">
        <f t="shared" si="3"/>
        <v>5833.751733</v>
      </c>
      <c r="I32" s="24">
        <f t="shared" si="4"/>
        <v>-0.715408184</v>
      </c>
    </row>
    <row r="33" ht="12.75" customHeight="1">
      <c r="A33" s="22" t="s">
        <v>48</v>
      </c>
      <c r="B33" s="25">
        <v>2209060.07</v>
      </c>
      <c r="C33" s="23">
        <f t="shared" si="1"/>
        <v>14629.53689</v>
      </c>
      <c r="D33" s="25">
        <v>1211072.8</v>
      </c>
      <c r="E33" s="23">
        <f t="shared" si="5"/>
        <v>8073.818667</v>
      </c>
      <c r="F33" s="24">
        <f t="shared" si="2"/>
        <v>-0.4481152255</v>
      </c>
      <c r="G33" s="25">
        <v>4710814.57</v>
      </c>
      <c r="H33" s="23">
        <f t="shared" si="3"/>
        <v>31405.43047</v>
      </c>
      <c r="I33" s="24">
        <f t="shared" si="4"/>
        <v>-0.7429164782</v>
      </c>
    </row>
    <row r="34" ht="12.75" customHeight="1">
      <c r="A34" s="22" t="s">
        <v>49</v>
      </c>
      <c r="B34" s="25">
        <v>904678.27</v>
      </c>
      <c r="C34" s="23">
        <f t="shared" si="1"/>
        <v>5991.246821</v>
      </c>
      <c r="D34" s="25">
        <v>492004.21</v>
      </c>
      <c r="E34" s="23">
        <f t="shared" si="5"/>
        <v>3280.028067</v>
      </c>
      <c r="F34" s="24">
        <f t="shared" si="2"/>
        <v>-0.4525299717</v>
      </c>
      <c r="G34" s="25">
        <v>1656212.59</v>
      </c>
      <c r="H34" s="23">
        <f t="shared" si="3"/>
        <v>11041.41727</v>
      </c>
      <c r="I34" s="24">
        <f t="shared" si="4"/>
        <v>-0.7029341445</v>
      </c>
    </row>
    <row r="35" ht="12.75" customHeight="1">
      <c r="A35" s="22" t="s">
        <v>50</v>
      </c>
      <c r="B35" s="25">
        <v>317532.63</v>
      </c>
      <c r="C35" s="23">
        <f t="shared" si="1"/>
        <v>2102.865099</v>
      </c>
      <c r="D35" s="25">
        <v>181221.78</v>
      </c>
      <c r="E35" s="23">
        <f t="shared" si="5"/>
        <v>1208.1452</v>
      </c>
      <c r="F35" s="24">
        <f t="shared" si="2"/>
        <v>-0.4254766031</v>
      </c>
      <c r="G35" s="25">
        <v>688736.57</v>
      </c>
      <c r="H35" s="23">
        <f t="shared" si="3"/>
        <v>4591.577133</v>
      </c>
      <c r="I35" s="24">
        <f t="shared" si="4"/>
        <v>-0.7368779474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8.14"/>
    <col customWidth="1" min="3" max="3" width="8.0"/>
    <col customWidth="1" min="4" max="4" width="53.0"/>
  </cols>
  <sheetData>
    <row r="1" ht="12.0" customHeight="1">
      <c r="A1" s="26" t="s">
        <v>51</v>
      </c>
      <c r="B1" s="27" t="s">
        <v>52</v>
      </c>
      <c r="C1" s="27" t="s">
        <v>53</v>
      </c>
      <c r="D1" s="26" t="s">
        <v>54</v>
      </c>
    </row>
    <row r="2" ht="12.75" customHeight="1">
      <c r="A2" s="28"/>
      <c r="B2" s="29"/>
      <c r="C2" s="30"/>
      <c r="D2" s="31"/>
    </row>
    <row r="3" ht="12.0" customHeight="1">
      <c r="A3" s="28"/>
      <c r="B3" s="29"/>
      <c r="C3" s="30"/>
      <c r="D3" s="31"/>
    </row>
    <row r="4" ht="12.0" customHeight="1">
      <c r="A4" s="28"/>
      <c r="B4" s="29"/>
      <c r="C4" s="30"/>
      <c r="D4" s="31"/>
    </row>
    <row r="5" ht="15.75" customHeight="1">
      <c r="A5" s="32"/>
      <c r="B5" s="33"/>
      <c r="C5" s="34"/>
      <c r="D5" s="35"/>
    </row>
  </sheetData>
  <drawing r:id="rId1"/>
</worksheet>
</file>