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<sst xmlns="http://schemas.openxmlformats.org/spreadsheetml/2006/main" count="370" uniqueCount="165">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</sst>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44362.0</v>
      </c>
      <c r="C2" s="9" t="s">
        <v>6</v>
      </c>
      <c r="D2" s="10">
        <v>44347.0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151.0</v>
      </c>
      <c r="C6" s="22">
        <v>3372192.0</v>
      </c>
      <c r="D6" s="22">
        <f t="shared" ref="D6:D12" si="1">C6/B6</f>
        <v>22332.39735</v>
      </c>
      <c r="E6" s="23"/>
      <c r="F6" s="17" t="s">
        <v>9</v>
      </c>
    </row>
    <row r="7" ht="12.0" customHeight="1">
      <c r="A7" s="20" t="s">
        <v>18</v>
      </c>
      <c r="B7" s="24">
        <v>152.0</v>
      </c>
      <c r="C7" s="25">
        <v>3472632.0</v>
      </c>
      <c r="D7" s="25">
        <f t="shared" si="1"/>
        <v>22846.26316</v>
      </c>
      <c r="E7" s="26">
        <f t="shared" ref="E7:E12" si="2">D7/D6-1</f>
        <v>0.02300988106</v>
      </c>
      <c r="F7" s="17" t="s">
        <v>9</v>
      </c>
    </row>
    <row r="8" ht="12.0" customHeight="1">
      <c r="A8" s="20" t="s">
        <v>19</v>
      </c>
      <c r="B8" s="21">
        <v>151.0</v>
      </c>
      <c r="C8" s="25">
        <v>3593854.0</v>
      </c>
      <c r="D8" s="25">
        <f t="shared" si="1"/>
        <v>23800.35762</v>
      </c>
      <c r="E8" s="26">
        <f t="shared" si="2"/>
        <v>0.04176151047</v>
      </c>
      <c r="F8" s="17" t="s">
        <v>9</v>
      </c>
    </row>
    <row r="9" ht="12.0" customHeight="1">
      <c r="A9" s="20" t="s">
        <v>20</v>
      </c>
      <c r="B9" s="21">
        <v>151.0</v>
      </c>
      <c r="C9" s="25">
        <v>3713813.0</v>
      </c>
      <c r="D9" s="25">
        <f t="shared" si="1"/>
        <v>24594.78808</v>
      </c>
      <c r="E9" s="26">
        <f t="shared" si="2"/>
        <v>0.03337892969</v>
      </c>
      <c r="F9" s="17" t="s">
        <v>9</v>
      </c>
    </row>
    <row r="10" ht="12.0" customHeight="1">
      <c r="A10" s="20" t="s">
        <v>21</v>
      </c>
      <c r="B10" s="21">
        <v>151.0</v>
      </c>
      <c r="C10" s="25">
        <v>3813574.0</v>
      </c>
      <c r="D10" s="25">
        <f t="shared" si="1"/>
        <v>25255.45695</v>
      </c>
      <c r="E10" s="26">
        <f t="shared" si="2"/>
        <v>0.02686214949</v>
      </c>
      <c r="F10" s="17" t="s">
        <v>9</v>
      </c>
    </row>
    <row r="11" ht="12.0" customHeight="1">
      <c r="A11" s="20" t="s">
        <v>22</v>
      </c>
      <c r="B11" s="24">
        <v>152.0</v>
      </c>
      <c r="C11" s="25">
        <v>2036160.0</v>
      </c>
      <c r="D11" s="25">
        <f t="shared" si="1"/>
        <v>13395.78947</v>
      </c>
      <c r="E11" s="26">
        <f t="shared" si="2"/>
        <v>-0.4695883152</v>
      </c>
      <c r="F11" s="17" t="s">
        <v>9</v>
      </c>
    </row>
    <row r="12" ht="12.0" customHeight="1">
      <c r="A12" s="20" t="s">
        <v>23</v>
      </c>
      <c r="B12" s="21">
        <v>151.0</v>
      </c>
      <c r="C12" s="25">
        <v>1342000.0</v>
      </c>
      <c r="D12" s="25">
        <f t="shared" si="1"/>
        <v>8887.417219</v>
      </c>
      <c r="E12" s="26">
        <f t="shared" si="2"/>
        <v>-0.3365514413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31">
        <f>ERT_FLTS_YY!B2</f>
        <v>44362</v>
      </c>
      <c r="C2" s="9" t="s">
        <v>6</v>
      </c>
      <c r="D2" s="10">
        <f>ERT_FLTS_YY!D2</f>
        <v>44347</v>
      </c>
      <c r="E2" s="11" t="s">
        <v>7</v>
      </c>
      <c r="F2" s="12" t="s">
        <v>8</v>
      </c>
      <c r="G2" s="32"/>
      <c r="H2" s="33"/>
      <c r="I2" s="33"/>
    </row>
    <row r="3" ht="13.5" customHeight="1">
      <c r="A3" s="34"/>
      <c r="B3" s="34"/>
      <c r="C3" s="34"/>
      <c r="D3" s="34"/>
      <c r="E3" s="34"/>
      <c r="F3" s="34"/>
      <c r="G3" s="34"/>
      <c r="H3" s="35"/>
      <c r="I3" s="35"/>
    </row>
    <row r="4" ht="51.0" customHeight="1">
      <c r="A4" s="36" t="s">
        <v>27</v>
      </c>
      <c r="B4" s="37" t="s">
        <v>12</v>
      </c>
      <c r="C4" s="37" t="s">
        <v>28</v>
      </c>
      <c r="D4" s="38" t="s">
        <v>29</v>
      </c>
      <c r="E4" s="39" t="s">
        <v>13</v>
      </c>
      <c r="F4" s="39" t="s">
        <v>14</v>
      </c>
      <c r="G4" s="39" t="s">
        <v>15</v>
      </c>
      <c r="H4" s="19" t="s">
        <v>30</v>
      </c>
      <c r="I4" s="40" t="s">
        <v>31</v>
      </c>
    </row>
    <row r="5" ht="12.0" customHeight="1">
      <c r="A5" s="41" t="s">
        <v>32</v>
      </c>
      <c r="B5" s="42">
        <v>2015.0</v>
      </c>
      <c r="C5" s="43" t="s">
        <v>33</v>
      </c>
      <c r="D5" s="44" t="s">
        <v>34</v>
      </c>
      <c r="E5" s="45">
        <v>31.0</v>
      </c>
      <c r="F5" s="46">
        <v>608704.0</v>
      </c>
      <c r="G5" s="47">
        <f t="shared" ref="G5:G81" si="1">F5/E5</f>
        <v>19635.6129</v>
      </c>
      <c r="H5" s="48"/>
      <c r="I5" s="49">
        <v>0.0</v>
      </c>
    </row>
    <row r="6" ht="12.0" customHeight="1">
      <c r="A6" s="41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579221.0</v>
      </c>
      <c r="G6" s="55">
        <f t="shared" si="1"/>
        <v>20686.46429</v>
      </c>
      <c r="H6" s="56"/>
      <c r="I6" s="57">
        <v>0.0</v>
      </c>
    </row>
    <row r="7" ht="12.0" customHeight="1">
      <c r="A7" s="41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674925.0</v>
      </c>
      <c r="G7" s="55">
        <f t="shared" si="1"/>
        <v>21771.77419</v>
      </c>
      <c r="H7" s="56"/>
      <c r="I7" s="57">
        <v>0.0</v>
      </c>
    </row>
    <row r="8" ht="12.0" customHeight="1">
      <c r="A8" s="41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722009.0</v>
      </c>
      <c r="G8" s="60">
        <f t="shared" si="1"/>
        <v>24066.96667</v>
      </c>
      <c r="H8" s="56"/>
      <c r="I8" s="57">
        <v>0.0</v>
      </c>
    </row>
    <row r="9" ht="12.0" customHeight="1">
      <c r="A9" s="41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787333.0</v>
      </c>
      <c r="G9" s="60">
        <f t="shared" si="1"/>
        <v>25397.83871</v>
      </c>
      <c r="H9" s="56"/>
      <c r="I9" s="57">
        <v>0.0</v>
      </c>
    </row>
    <row r="10" ht="12.0" customHeight="1">
      <c r="A10" s="41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827861.0</v>
      </c>
      <c r="G10" s="60">
        <f t="shared" si="1"/>
        <v>27595.36667</v>
      </c>
      <c r="H10" s="56"/>
      <c r="I10" s="57">
        <v>0.0</v>
      </c>
    </row>
    <row r="11" ht="12.0" customHeight="1">
      <c r="A11" s="41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865862.0</v>
      </c>
      <c r="G11" s="60">
        <f t="shared" si="1"/>
        <v>27931.03226</v>
      </c>
      <c r="H11" s="56"/>
      <c r="I11" s="57">
        <v>0.0</v>
      </c>
    </row>
    <row r="12" ht="12.0" customHeight="1">
      <c r="A12" s="41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860522.0</v>
      </c>
      <c r="G12" s="60">
        <f t="shared" si="1"/>
        <v>27758.77419</v>
      </c>
      <c r="H12" s="56"/>
      <c r="I12" s="57">
        <v>0.0</v>
      </c>
    </row>
    <row r="13" ht="12.0" customHeight="1">
      <c r="A13" s="41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831182.0</v>
      </c>
      <c r="G13" s="60">
        <f t="shared" si="1"/>
        <v>27706.06667</v>
      </c>
      <c r="H13" s="56"/>
      <c r="I13" s="57">
        <v>0.0</v>
      </c>
    </row>
    <row r="14" ht="12.0" customHeight="1">
      <c r="A14" s="41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783757.0</v>
      </c>
      <c r="G14" s="60">
        <f t="shared" si="1"/>
        <v>25282.48387</v>
      </c>
      <c r="H14" s="56"/>
      <c r="I14" s="57">
        <v>0.0</v>
      </c>
    </row>
    <row r="15" ht="12.0" customHeight="1">
      <c r="A15" s="41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647661.0</v>
      </c>
      <c r="G15" s="60">
        <f t="shared" si="1"/>
        <v>21588.7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631377.0</v>
      </c>
      <c r="G16" s="66">
        <f t="shared" si="1"/>
        <v>20367</v>
      </c>
      <c r="H16" s="67"/>
      <c r="I16" s="68">
        <v>0.0</v>
      </c>
    </row>
    <row r="17" ht="12.0" customHeight="1">
      <c r="A17" s="41" t="s">
        <v>32</v>
      </c>
      <c r="B17" s="42">
        <v>2016.0</v>
      </c>
      <c r="C17" s="51" t="s">
        <v>57</v>
      </c>
      <c r="D17" s="52" t="s">
        <v>34</v>
      </c>
      <c r="E17" s="58">
        <v>31.0</v>
      </c>
      <c r="F17" s="69">
        <v>617719.0</v>
      </c>
      <c r="G17" s="47">
        <f t="shared" si="1"/>
        <v>19926.41935</v>
      </c>
      <c r="H17" s="70"/>
      <c r="I17" s="57">
        <v>0.0</v>
      </c>
    </row>
    <row r="18" ht="12.0" customHeight="1">
      <c r="A18" s="41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616805.0</v>
      </c>
      <c r="G18" s="55">
        <f t="shared" si="1"/>
        <v>21269.13793</v>
      </c>
      <c r="H18" s="71"/>
      <c r="I18" s="57">
        <v>0.0</v>
      </c>
    </row>
    <row r="19" ht="12.0" customHeight="1">
      <c r="A19" s="41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689895.0</v>
      </c>
      <c r="G19" s="55">
        <f t="shared" si="1"/>
        <v>22254.67742</v>
      </c>
      <c r="H19" s="71"/>
      <c r="I19" s="57">
        <v>0.0</v>
      </c>
    </row>
    <row r="20" ht="12.0" customHeight="1">
      <c r="A20" s="41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735956.0</v>
      </c>
      <c r="G20" s="55">
        <f t="shared" si="1"/>
        <v>24531.86667</v>
      </c>
      <c r="H20" s="71"/>
      <c r="I20" s="57">
        <v>0.0</v>
      </c>
    </row>
    <row r="21" ht="12.0" customHeight="1">
      <c r="A21" s="41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812257.0</v>
      </c>
      <c r="G21" s="55">
        <f t="shared" si="1"/>
        <v>26201.83871</v>
      </c>
      <c r="H21" s="71"/>
      <c r="I21" s="57">
        <v>0.0</v>
      </c>
    </row>
    <row r="22" ht="12.0" customHeight="1">
      <c r="A22" s="41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842400.0</v>
      </c>
      <c r="G22" s="55">
        <f t="shared" si="1"/>
        <v>28080</v>
      </c>
      <c r="H22" s="71"/>
      <c r="I22" s="57">
        <v>0.0</v>
      </c>
    </row>
    <row r="23" ht="12.0" customHeight="1">
      <c r="A23" s="41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892719.0</v>
      </c>
      <c r="G23" s="55">
        <f t="shared" si="1"/>
        <v>28797.3871</v>
      </c>
      <c r="H23" s="71"/>
      <c r="I23" s="57">
        <v>0.0</v>
      </c>
    </row>
    <row r="24" ht="12.0" customHeight="1">
      <c r="A24" s="41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888058.0</v>
      </c>
      <c r="G24" s="55">
        <f t="shared" si="1"/>
        <v>28647.03226</v>
      </c>
      <c r="H24" s="71"/>
      <c r="I24" s="57">
        <v>0.0</v>
      </c>
    </row>
    <row r="25" ht="12.0" customHeight="1">
      <c r="A25" s="41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860783.0</v>
      </c>
      <c r="G25" s="55">
        <f t="shared" si="1"/>
        <v>28692.76667</v>
      </c>
      <c r="H25" s="71"/>
      <c r="I25" s="57">
        <v>0.0</v>
      </c>
    </row>
    <row r="26" ht="12.0" customHeight="1">
      <c r="A26" s="41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804733.0</v>
      </c>
      <c r="G26" s="55">
        <f t="shared" si="1"/>
        <v>25959.12903</v>
      </c>
      <c r="H26" s="71"/>
      <c r="I26" s="57">
        <v>0.0</v>
      </c>
    </row>
    <row r="27" ht="12.0" customHeight="1">
      <c r="A27" s="41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665906.0</v>
      </c>
      <c r="G27" s="55">
        <f t="shared" si="1"/>
        <v>22196.86667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659206.0</v>
      </c>
      <c r="G28" s="55">
        <f t="shared" si="1"/>
        <v>21264.70968</v>
      </c>
      <c r="H28" s="71"/>
      <c r="I28" s="68">
        <v>0.0</v>
      </c>
    </row>
    <row r="29" ht="12.0" customHeight="1">
      <c r="A29" s="41" t="s">
        <v>32</v>
      </c>
      <c r="B29" s="42">
        <v>2017.0</v>
      </c>
      <c r="C29" s="51" t="s">
        <v>69</v>
      </c>
      <c r="D29" s="52" t="s">
        <v>34</v>
      </c>
      <c r="E29" s="58">
        <v>31.0</v>
      </c>
      <c r="F29" s="69">
        <v>648039.0</v>
      </c>
      <c r="G29" s="47">
        <f t="shared" si="1"/>
        <v>20904.48387</v>
      </c>
      <c r="H29" s="70"/>
      <c r="I29" s="57">
        <v>0.0</v>
      </c>
    </row>
    <row r="30" ht="12.0" customHeight="1">
      <c r="A30" s="41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614202.0</v>
      </c>
      <c r="G30" s="55">
        <f t="shared" si="1"/>
        <v>21935.78571</v>
      </c>
      <c r="H30" s="71"/>
      <c r="I30" s="57">
        <v>0.0</v>
      </c>
    </row>
    <row r="31" ht="12.0" customHeight="1">
      <c r="A31" s="41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722282.0</v>
      </c>
      <c r="G31" s="55">
        <f t="shared" si="1"/>
        <v>23299.41935</v>
      </c>
      <c r="H31" s="71"/>
      <c r="I31" s="57">
        <v>0.0</v>
      </c>
    </row>
    <row r="32" ht="12.0" customHeight="1">
      <c r="A32" s="41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761150.0</v>
      </c>
      <c r="G32" s="55">
        <f t="shared" si="1"/>
        <v>25371.66667</v>
      </c>
      <c r="H32" s="71"/>
      <c r="I32" s="57">
        <v>0.0</v>
      </c>
    </row>
    <row r="33" ht="12.0" customHeight="1">
      <c r="A33" s="41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848181.0</v>
      </c>
      <c r="G33" s="55">
        <f t="shared" si="1"/>
        <v>27360.67742</v>
      </c>
      <c r="H33" s="71"/>
      <c r="I33" s="57">
        <v>0.0</v>
      </c>
    </row>
    <row r="34" ht="12.0" customHeight="1">
      <c r="A34" s="41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880536.0</v>
      </c>
      <c r="G34" s="55">
        <f t="shared" si="1"/>
        <v>29351.2</v>
      </c>
      <c r="H34" s="71"/>
      <c r="I34" s="57">
        <v>0.0</v>
      </c>
    </row>
    <row r="35" ht="12.0" customHeight="1">
      <c r="A35" s="41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931416.0</v>
      </c>
      <c r="G35" s="55">
        <f t="shared" si="1"/>
        <v>30045.67742</v>
      </c>
      <c r="H35" s="71"/>
      <c r="I35" s="57">
        <v>0.0</v>
      </c>
    </row>
    <row r="36" ht="12.0" customHeight="1">
      <c r="A36" s="41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924678.0</v>
      </c>
      <c r="G36" s="55">
        <f t="shared" si="1"/>
        <v>29828.32258</v>
      </c>
      <c r="H36" s="71"/>
      <c r="I36" s="57">
        <v>0.0</v>
      </c>
    </row>
    <row r="37" ht="12.0" customHeight="1">
      <c r="A37" s="41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894309.0</v>
      </c>
      <c r="G37" s="55">
        <f t="shared" si="1"/>
        <v>29810.3</v>
      </c>
      <c r="H37" s="71"/>
      <c r="I37" s="57">
        <v>0.0</v>
      </c>
    </row>
    <row r="38" ht="12.0" customHeight="1">
      <c r="A38" s="41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841752.0</v>
      </c>
      <c r="G38" s="55">
        <f t="shared" si="1"/>
        <v>27153.29032</v>
      </c>
      <c r="H38" s="71"/>
      <c r="I38" s="57">
        <v>0.0</v>
      </c>
    </row>
    <row r="39" ht="12.0" customHeight="1">
      <c r="A39" s="41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691756.0</v>
      </c>
      <c r="G39" s="55">
        <f t="shared" si="1"/>
        <v>23058.53333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667190.0</v>
      </c>
      <c r="G40" s="55">
        <f t="shared" si="1"/>
        <v>21522.25806</v>
      </c>
      <c r="H40" s="71"/>
      <c r="I40" s="68">
        <v>0.0</v>
      </c>
    </row>
    <row r="41" ht="12.0" customHeight="1">
      <c r="A41" s="41" t="s">
        <v>32</v>
      </c>
      <c r="B41" s="42">
        <v>2018.0</v>
      </c>
      <c r="C41" s="51" t="s">
        <v>81</v>
      </c>
      <c r="D41" s="52" t="s">
        <v>34</v>
      </c>
      <c r="E41" s="58">
        <v>31.0</v>
      </c>
      <c r="F41" s="69">
        <v>673532.0</v>
      </c>
      <c r="G41" s="47">
        <f t="shared" si="1"/>
        <v>21726.83871</v>
      </c>
      <c r="H41" s="70"/>
      <c r="I41" s="72">
        <v>0.0</v>
      </c>
    </row>
    <row r="42" ht="12.0" customHeight="1">
      <c r="A42" s="41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634453.0</v>
      </c>
      <c r="G42" s="55">
        <f t="shared" si="1"/>
        <v>22659.03571</v>
      </c>
      <c r="H42" s="71"/>
      <c r="I42" s="57">
        <v>0.0</v>
      </c>
    </row>
    <row r="43" ht="12.0" customHeight="1">
      <c r="A43" s="41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738535.0</v>
      </c>
      <c r="G43" s="55">
        <f t="shared" si="1"/>
        <v>23823.70968</v>
      </c>
      <c r="H43" s="71"/>
      <c r="I43" s="57">
        <v>0.0</v>
      </c>
    </row>
    <row r="44" ht="12.0" customHeight="1">
      <c r="A44" s="41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796531.0</v>
      </c>
      <c r="G44" s="55">
        <f t="shared" si="1"/>
        <v>26551.03333</v>
      </c>
      <c r="H44" s="71"/>
      <c r="I44" s="57">
        <v>0.0</v>
      </c>
    </row>
    <row r="45" ht="12.0" customHeight="1">
      <c r="A45" s="41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870762.0</v>
      </c>
      <c r="G45" s="55">
        <f t="shared" si="1"/>
        <v>28089.09677</v>
      </c>
      <c r="H45" s="71"/>
      <c r="I45" s="57">
        <v>0.0</v>
      </c>
    </row>
    <row r="46" ht="12.0" customHeight="1">
      <c r="A46" s="41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915907.0</v>
      </c>
      <c r="G46" s="55">
        <f t="shared" si="1"/>
        <v>30530.23333</v>
      </c>
      <c r="H46" s="71"/>
      <c r="I46" s="57">
        <v>0.0</v>
      </c>
    </row>
    <row r="47" ht="12.0" customHeight="1">
      <c r="A47" s="41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967975.0</v>
      </c>
      <c r="G47" s="55">
        <f t="shared" si="1"/>
        <v>31225</v>
      </c>
      <c r="H47" s="71"/>
      <c r="I47" s="57">
        <v>0.0</v>
      </c>
    </row>
    <row r="48" ht="12.0" customHeight="1">
      <c r="A48" s="41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961765.0</v>
      </c>
      <c r="G48" s="55">
        <f t="shared" si="1"/>
        <v>31024.67742</v>
      </c>
      <c r="H48" s="71"/>
      <c r="I48" s="57">
        <v>0.0</v>
      </c>
    </row>
    <row r="49" ht="12.0" customHeight="1">
      <c r="A49" s="41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923908.0</v>
      </c>
      <c r="G49" s="55">
        <f t="shared" si="1"/>
        <v>30796.93333</v>
      </c>
      <c r="H49" s="71"/>
      <c r="I49" s="57">
        <v>0.0</v>
      </c>
    </row>
    <row r="50" ht="12.0" customHeight="1">
      <c r="A50" s="41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880507.0</v>
      </c>
      <c r="G50" s="55">
        <f t="shared" si="1"/>
        <v>28403.45161</v>
      </c>
      <c r="H50" s="71"/>
      <c r="I50" s="57">
        <v>0.0</v>
      </c>
    </row>
    <row r="51" ht="12.0" customHeight="1">
      <c r="A51" s="41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727458.0</v>
      </c>
      <c r="G51" s="55">
        <f t="shared" si="1"/>
        <v>24248.6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709263.0</v>
      </c>
      <c r="G52" s="73">
        <f t="shared" si="1"/>
        <v>22879.45161</v>
      </c>
      <c r="H52" s="74"/>
      <c r="I52" s="68">
        <v>0.0</v>
      </c>
    </row>
    <row r="53" ht="12.0" customHeight="1">
      <c r="A53" s="41" t="s">
        <v>32</v>
      </c>
      <c r="B53" s="42">
        <v>2019.0</v>
      </c>
      <c r="C53" s="43" t="s">
        <v>93</v>
      </c>
      <c r="D53" s="44" t="s">
        <v>34</v>
      </c>
      <c r="E53" s="45">
        <v>31.0</v>
      </c>
      <c r="F53" s="69">
        <v>699975.0</v>
      </c>
      <c r="G53" s="47">
        <f t="shared" si="1"/>
        <v>22579.83871</v>
      </c>
      <c r="H53" s="70"/>
      <c r="I53" s="49">
        <v>0.0</v>
      </c>
    </row>
    <row r="54" ht="12.0" customHeight="1">
      <c r="A54" s="41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657893.0</v>
      </c>
      <c r="G54" s="55">
        <f t="shared" si="1"/>
        <v>23496.17857</v>
      </c>
      <c r="H54" s="71"/>
      <c r="I54" s="57">
        <v>0.0</v>
      </c>
    </row>
    <row r="55" ht="12.0" customHeight="1">
      <c r="A55" s="41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753872.0</v>
      </c>
      <c r="G55" s="55">
        <f t="shared" si="1"/>
        <v>24318.45161</v>
      </c>
      <c r="H55" s="71"/>
      <c r="I55" s="57">
        <v>0.0</v>
      </c>
    </row>
    <row r="56" ht="12.0" customHeight="1">
      <c r="A56" s="41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815412.0</v>
      </c>
      <c r="G56" s="55">
        <f t="shared" si="1"/>
        <v>27180.4</v>
      </c>
      <c r="H56" s="71"/>
      <c r="I56" s="57">
        <v>0.0</v>
      </c>
    </row>
    <row r="57" ht="12.0" customHeight="1">
      <c r="A57" s="41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886422.0</v>
      </c>
      <c r="G57" s="55">
        <f t="shared" si="1"/>
        <v>28594.25806</v>
      </c>
      <c r="H57" s="71"/>
      <c r="I57" s="57">
        <v>0.0</v>
      </c>
    </row>
    <row r="58" ht="12.0" customHeight="1">
      <c r="A58" s="41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932305.0</v>
      </c>
      <c r="G58" s="55">
        <f t="shared" si="1"/>
        <v>31076.83333</v>
      </c>
      <c r="H58" s="71"/>
      <c r="I58" s="57">
        <v>0.0</v>
      </c>
    </row>
    <row r="59" ht="12.0" customHeight="1">
      <c r="A59" s="41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982444.0</v>
      </c>
      <c r="G59" s="55">
        <f t="shared" si="1"/>
        <v>31691.74194</v>
      </c>
      <c r="H59" s="71"/>
      <c r="I59" s="57">
        <v>0.0</v>
      </c>
    </row>
    <row r="60" ht="12.0" customHeight="1">
      <c r="A60" s="41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970256.0</v>
      </c>
      <c r="G60" s="55">
        <f t="shared" si="1"/>
        <v>31298.58065</v>
      </c>
      <c r="H60" s="71"/>
      <c r="I60" s="57">
        <v>0.0</v>
      </c>
    </row>
    <row r="61" ht="12.0" customHeight="1">
      <c r="A61" s="41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932411.0</v>
      </c>
      <c r="G61" s="55">
        <f t="shared" si="1"/>
        <v>31080.36667</v>
      </c>
      <c r="H61" s="71"/>
      <c r="I61" s="57">
        <v>0.0</v>
      </c>
    </row>
    <row r="62" ht="12.0" customHeight="1">
      <c r="A62" s="41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880038.0</v>
      </c>
      <c r="G62" s="55">
        <f t="shared" si="1"/>
        <v>28388.32258</v>
      </c>
      <c r="H62" s="71"/>
      <c r="I62" s="57">
        <v>0.0</v>
      </c>
    </row>
    <row r="63" ht="12.0" customHeight="1">
      <c r="A63" s="41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713365.0</v>
      </c>
      <c r="G63" s="55">
        <f t="shared" si="1"/>
        <v>23778.83333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709543.0</v>
      </c>
      <c r="G64" s="75">
        <f t="shared" si="1"/>
        <v>22888.48387</v>
      </c>
      <c r="H64" s="76"/>
      <c r="I64" s="68">
        <v>1.0</v>
      </c>
    </row>
    <row r="65" ht="12.0" customHeight="1">
      <c r="A65" s="41" t="s">
        <v>32</v>
      </c>
      <c r="B65" s="77">
        <v>2020.0</v>
      </c>
      <c r="C65" s="78" t="s">
        <v>105</v>
      </c>
      <c r="D65" s="44" t="s">
        <v>34</v>
      </c>
      <c r="E65" s="45">
        <v>31.0</v>
      </c>
      <c r="F65" s="69">
        <v>700208.0</v>
      </c>
      <c r="G65" s="47">
        <f t="shared" si="1"/>
        <v>22587.35484</v>
      </c>
      <c r="H65" s="70">
        <f>G65/G53-1</f>
        <v>0.000332869031</v>
      </c>
      <c r="I65" s="49">
        <v>1.0</v>
      </c>
    </row>
    <row r="66" ht="12.0" customHeight="1">
      <c r="A66" s="41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666306.0</v>
      </c>
      <c r="G66" s="55">
        <f t="shared" si="1"/>
        <v>22976.06897</v>
      </c>
      <c r="H66" s="71">
        <f t="shared" ref="H66:H76" si="2">(sum(F$65:F66)/sum(E$65:E66))/((sum(F$53:F54)/sum(E$53:E54)))-1</f>
        <v>-0.01040545424</v>
      </c>
      <c r="I66" s="57">
        <v>1.0</v>
      </c>
    </row>
    <row r="67" ht="12.0" customHeight="1">
      <c r="A67" s="41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443239.0</v>
      </c>
      <c r="G67" s="55">
        <f t="shared" si="1"/>
        <v>14298.03226</v>
      </c>
      <c r="H67" s="71">
        <f t="shared" si="2"/>
        <v>-0.1524214134</v>
      </c>
      <c r="I67" s="57">
        <v>1.0</v>
      </c>
    </row>
    <row r="68" ht="12.0" customHeight="1">
      <c r="A68" s="41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98482.0</v>
      </c>
      <c r="G68" s="55">
        <f t="shared" si="1"/>
        <v>3282.733333</v>
      </c>
      <c r="H68" s="71">
        <f t="shared" si="2"/>
        <v>-0.3534792649</v>
      </c>
      <c r="I68" s="57">
        <v>1.0</v>
      </c>
    </row>
    <row r="69" ht="12.0" customHeight="1">
      <c r="A69" s="41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127925.0</v>
      </c>
      <c r="G69" s="55">
        <f t="shared" si="1"/>
        <v>4126.612903</v>
      </c>
      <c r="H69" s="71">
        <f t="shared" si="2"/>
        <v>-0.4695883152</v>
      </c>
      <c r="I69" s="57">
        <v>1.0</v>
      </c>
    </row>
    <row r="70" ht="12.0" customHeight="1">
      <c r="A70" s="41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193763.0</v>
      </c>
      <c r="G70" s="55">
        <f t="shared" si="1"/>
        <v>6458.766667</v>
      </c>
      <c r="H70" s="71">
        <f t="shared" si="2"/>
        <v>-0.5327165577</v>
      </c>
      <c r="I70" s="57">
        <v>1.0</v>
      </c>
    </row>
    <row r="71" ht="12.0" customHeight="1">
      <c r="A71" s="41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388459.0</v>
      </c>
      <c r="G71" s="55">
        <f t="shared" si="1"/>
        <v>12530.93548</v>
      </c>
      <c r="H71" s="71">
        <f t="shared" si="2"/>
        <v>-0.545051994</v>
      </c>
      <c r="I71" s="57">
        <v>1.0</v>
      </c>
    </row>
    <row r="72" ht="12.0" customHeight="1">
      <c r="A72" s="41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473656.0</v>
      </c>
      <c r="G72" s="55">
        <f t="shared" si="1"/>
        <v>15279.22581</v>
      </c>
      <c r="H72" s="71">
        <f t="shared" si="2"/>
        <v>-0.5402956787</v>
      </c>
      <c r="I72" s="57">
        <v>1.0</v>
      </c>
    </row>
    <row r="73" ht="12.0" customHeight="1">
      <c r="A73" s="41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421608.0</v>
      </c>
      <c r="G73" s="55">
        <f t="shared" si="1"/>
        <v>14053.6</v>
      </c>
      <c r="H73" s="71">
        <f t="shared" si="2"/>
        <v>-0.5412361339</v>
      </c>
      <c r="I73" s="57">
        <v>1.0</v>
      </c>
    </row>
    <row r="74" ht="12.0" customHeight="1">
      <c r="A74" s="41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374299.0</v>
      </c>
      <c r="G74" s="55">
        <f t="shared" si="1"/>
        <v>12074.16129</v>
      </c>
      <c r="H74" s="71">
        <f t="shared" si="2"/>
        <v>-0.5446851262</v>
      </c>
      <c r="I74" s="57">
        <v>1.0</v>
      </c>
    </row>
    <row r="75" ht="12.0" customHeight="1">
      <c r="A75" s="41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265655.0</v>
      </c>
      <c r="G75" s="55">
        <f t="shared" si="1"/>
        <v>8855.166667</v>
      </c>
      <c r="H75" s="71">
        <f t="shared" si="2"/>
        <v>-0.5510597614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280108.0</v>
      </c>
      <c r="G76" s="75">
        <f t="shared" si="1"/>
        <v>9035.741935</v>
      </c>
      <c r="H76" s="76">
        <f t="shared" si="2"/>
        <v>-0.5549000876</v>
      </c>
      <c r="I76" s="68">
        <v>1.0</v>
      </c>
    </row>
    <row r="77" ht="12.0" customHeight="1">
      <c r="A77" s="41" t="s">
        <v>32</v>
      </c>
      <c r="B77" s="77">
        <v>2021.0</v>
      </c>
      <c r="C77" s="78" t="s">
        <v>117</v>
      </c>
      <c r="D77" s="44" t="s">
        <v>34</v>
      </c>
      <c r="E77" s="45">
        <v>31.0</v>
      </c>
      <c r="F77" s="69">
        <v>248753.0</v>
      </c>
      <c r="G77" s="47">
        <f t="shared" si="1"/>
        <v>8024.290323</v>
      </c>
      <c r="H77" s="70">
        <f>G77/G65-1</f>
        <v>-0.6447441332</v>
      </c>
      <c r="I77" s="49">
        <v>1.0</v>
      </c>
    </row>
    <row r="78" ht="12.0" customHeight="1">
      <c r="A78" s="41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214175.0</v>
      </c>
      <c r="G78" s="55">
        <f t="shared" si="1"/>
        <v>7649.107143</v>
      </c>
      <c r="H78" s="71">
        <f t="shared" ref="H78:H81" si="3">(sum(F$77:F78)/sum(E$77:E78))/((sum(F$65:F66)/sum(E$65:E66)))-1</f>
        <v>-0.6554925619</v>
      </c>
      <c r="I78" s="57">
        <v>1.0</v>
      </c>
    </row>
    <row r="79" ht="12.0" customHeight="1">
      <c r="A79" s="41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261183.0</v>
      </c>
      <c r="G79" s="55">
        <f t="shared" si="1"/>
        <v>8425.258065</v>
      </c>
      <c r="H79" s="71">
        <f t="shared" si="3"/>
        <v>-0.5954383401</v>
      </c>
      <c r="I79" s="57">
        <v>1.0</v>
      </c>
    </row>
    <row r="80" ht="12.0" customHeight="1">
      <c r="A80" s="41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>
        <v>282465.0</v>
      </c>
      <c r="G80" s="55">
        <f t="shared" si="1"/>
        <v>9415.5</v>
      </c>
      <c r="H80" s="71">
        <f t="shared" si="3"/>
        <v>-0.4681136583</v>
      </c>
      <c r="I80" s="57">
        <v>1.0</v>
      </c>
    </row>
    <row r="81" ht="12.0" customHeight="1">
      <c r="A81" s="41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>
        <v>335424.0</v>
      </c>
      <c r="G81" s="55">
        <f t="shared" si="1"/>
        <v>10820.12903</v>
      </c>
      <c r="H81" s="71">
        <f t="shared" si="3"/>
        <v>-0.3365514413</v>
      </c>
      <c r="I81" s="57">
        <v>1.0</v>
      </c>
    </row>
    <row r="82" ht="12.0" customHeight="1">
      <c r="A82" s="41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1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1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1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1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1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31">
        <f>ERT_FLTS_YY!B2</f>
        <v>44362</v>
      </c>
      <c r="C2" s="9" t="s">
        <v>6</v>
      </c>
      <c r="D2" s="10">
        <f>ERT_FLTS_YY!D2</f>
        <v>44347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2036160.0</v>
      </c>
      <c r="C6" s="91">
        <v>1342000.0</v>
      </c>
      <c r="D6" s="91">
        <v>13396.0</v>
      </c>
      <c r="E6" s="91">
        <v>8887.0</v>
      </c>
      <c r="F6" s="92">
        <f t="shared" ref="F6:F34" si="1">E6/D6-1</f>
        <v>-0.3365930128</v>
      </c>
    </row>
    <row r="7" ht="12.75" customHeight="1">
      <c r="A7" s="90" t="s">
        <v>132</v>
      </c>
      <c r="B7" s="91">
        <v>258938.0</v>
      </c>
      <c r="C7" s="91">
        <v>149173.0</v>
      </c>
      <c r="D7" s="91">
        <v>1704.0</v>
      </c>
      <c r="E7" s="91">
        <v>988.0</v>
      </c>
      <c r="F7" s="92">
        <f t="shared" si="1"/>
        <v>-0.4201877934</v>
      </c>
    </row>
    <row r="8" ht="12.75" customHeight="1">
      <c r="A8" s="90" t="s">
        <v>133</v>
      </c>
      <c r="B8" s="91">
        <v>262223.0</v>
      </c>
      <c r="C8" s="91">
        <v>149801.0</v>
      </c>
      <c r="D8" s="91">
        <v>1725.0</v>
      </c>
      <c r="E8" s="91">
        <v>992.0</v>
      </c>
      <c r="F8" s="92">
        <f t="shared" si="1"/>
        <v>-0.4249275362</v>
      </c>
    </row>
    <row r="9" ht="12.75" customHeight="1">
      <c r="A9" s="90" t="s">
        <v>134</v>
      </c>
      <c r="B9" s="91">
        <v>162986.0</v>
      </c>
      <c r="C9" s="91">
        <v>133080.0</v>
      </c>
      <c r="D9" s="91">
        <v>1072.0</v>
      </c>
      <c r="E9" s="91">
        <v>881.0</v>
      </c>
      <c r="F9" s="92">
        <f t="shared" si="1"/>
        <v>-0.1781716418</v>
      </c>
    </row>
    <row r="10" ht="12.75" customHeight="1">
      <c r="A10" s="90" t="s">
        <v>135</v>
      </c>
      <c r="B10" s="91">
        <v>110603.0</v>
      </c>
      <c r="C10" s="91">
        <v>81749.0</v>
      </c>
      <c r="D10" s="91">
        <v>728.0</v>
      </c>
      <c r="E10" s="91">
        <v>541.0</v>
      </c>
      <c r="F10" s="92">
        <f t="shared" si="1"/>
        <v>-0.2568681319</v>
      </c>
    </row>
    <row r="11" ht="12.75" customHeight="1">
      <c r="A11" s="90" t="s">
        <v>136</v>
      </c>
      <c r="B11" s="91">
        <v>87561.0</v>
      </c>
      <c r="C11" s="91">
        <v>64984.0</v>
      </c>
      <c r="D11" s="91">
        <v>576.0</v>
      </c>
      <c r="E11" s="91">
        <v>430.0</v>
      </c>
      <c r="F11" s="92">
        <f t="shared" si="1"/>
        <v>-0.2534722222</v>
      </c>
    </row>
    <row r="12" ht="12.75" customHeight="1">
      <c r="A12" s="90" t="s">
        <v>137</v>
      </c>
      <c r="B12" s="91">
        <v>159927.0</v>
      </c>
      <c r="C12" s="91">
        <v>91216.0</v>
      </c>
      <c r="D12" s="91">
        <v>1052.0</v>
      </c>
      <c r="E12" s="91">
        <v>604.0</v>
      </c>
      <c r="F12" s="92">
        <f t="shared" si="1"/>
        <v>-0.4258555133</v>
      </c>
    </row>
    <row r="13" ht="12.75" customHeight="1">
      <c r="A13" s="90" t="s">
        <v>138</v>
      </c>
      <c r="B13" s="91">
        <v>145018.0</v>
      </c>
      <c r="C13" s="91">
        <v>64970.0</v>
      </c>
      <c r="D13" s="91">
        <v>954.0</v>
      </c>
      <c r="E13" s="91">
        <v>430.0</v>
      </c>
      <c r="F13" s="92">
        <f t="shared" si="1"/>
        <v>-0.5492662474</v>
      </c>
    </row>
    <row r="14" ht="12.75" customHeight="1">
      <c r="A14" s="90" t="s">
        <v>139</v>
      </c>
      <c r="B14" s="91">
        <v>48668.0</v>
      </c>
      <c r="C14" s="91">
        <v>31114.0</v>
      </c>
      <c r="D14" s="91">
        <v>320.0</v>
      </c>
      <c r="E14" s="91">
        <v>206.0</v>
      </c>
      <c r="F14" s="92">
        <f t="shared" si="1"/>
        <v>-0.35625</v>
      </c>
    </row>
    <row r="15" ht="12.75" customHeight="1">
      <c r="A15" s="93" t="s">
        <v>140</v>
      </c>
      <c r="B15" s="91">
        <v>68654.0</v>
      </c>
      <c r="C15" s="91">
        <v>34694.0</v>
      </c>
      <c r="D15" s="91">
        <v>452.0</v>
      </c>
      <c r="E15" s="91">
        <v>230.0</v>
      </c>
      <c r="F15" s="92">
        <f t="shared" si="1"/>
        <v>-0.4911504425</v>
      </c>
    </row>
    <row r="16" ht="12.75" customHeight="1">
      <c r="A16" s="90" t="s">
        <v>141</v>
      </c>
      <c r="B16" s="91">
        <v>631667.0</v>
      </c>
      <c r="C16" s="91">
        <v>393324.0</v>
      </c>
      <c r="D16" s="91">
        <v>4156.0</v>
      </c>
      <c r="E16" s="91">
        <v>2605.0</v>
      </c>
      <c r="F16" s="92">
        <f t="shared" si="1"/>
        <v>-0.3731953802</v>
      </c>
    </row>
    <row r="17" ht="12.75" customHeight="1">
      <c r="A17" s="90" t="s">
        <v>142</v>
      </c>
      <c r="B17" s="91">
        <v>699502.0</v>
      </c>
      <c r="C17" s="91">
        <v>405961.0</v>
      </c>
      <c r="D17" s="91">
        <v>4602.0</v>
      </c>
      <c r="E17" s="91">
        <v>2688.0</v>
      </c>
      <c r="F17" s="92">
        <f t="shared" si="1"/>
        <v>-0.4159061278</v>
      </c>
    </row>
    <row r="18" ht="12.75" customHeight="1">
      <c r="A18" s="90" t="s">
        <v>143</v>
      </c>
      <c r="B18" s="91">
        <v>145793.0</v>
      </c>
      <c r="C18" s="91">
        <v>105254.0</v>
      </c>
      <c r="D18" s="91">
        <v>959.0</v>
      </c>
      <c r="E18" s="91">
        <v>697.0</v>
      </c>
      <c r="F18" s="92">
        <f t="shared" si="1"/>
        <v>-0.2732012513</v>
      </c>
    </row>
    <row r="19" ht="12.75" customHeight="1">
      <c r="A19" s="90" t="s">
        <v>144</v>
      </c>
      <c r="B19" s="91">
        <v>168666.0</v>
      </c>
      <c r="C19" s="91">
        <v>107166.0</v>
      </c>
      <c r="D19" s="91">
        <v>1110.0</v>
      </c>
      <c r="E19" s="91">
        <v>710.0</v>
      </c>
      <c r="F19" s="92">
        <f t="shared" si="1"/>
        <v>-0.3603603604</v>
      </c>
    </row>
    <row r="20" ht="12.75" customHeight="1">
      <c r="A20" s="90" t="s">
        <v>145</v>
      </c>
      <c r="B20" s="91">
        <v>119737.0</v>
      </c>
      <c r="C20" s="91">
        <v>64741.0</v>
      </c>
      <c r="D20" s="91">
        <v>788.0</v>
      </c>
      <c r="E20" s="91">
        <v>429.0</v>
      </c>
      <c r="F20" s="92">
        <f t="shared" si="1"/>
        <v>-0.4555837563</v>
      </c>
    </row>
    <row r="21" ht="12.75" customHeight="1">
      <c r="A21" s="90" t="s">
        <v>146</v>
      </c>
      <c r="B21" s="91">
        <v>326699.0</v>
      </c>
      <c r="C21" s="91">
        <v>210573.0</v>
      </c>
      <c r="D21" s="91">
        <v>2149.0</v>
      </c>
      <c r="E21" s="91">
        <v>1395.0</v>
      </c>
      <c r="F21" s="92">
        <f t="shared" si="1"/>
        <v>-0.3508608655</v>
      </c>
    </row>
    <row r="22" ht="12.75" customHeight="1">
      <c r="A22" s="90" t="s">
        <v>147</v>
      </c>
      <c r="B22" s="91">
        <v>63217.0</v>
      </c>
      <c r="C22" s="91">
        <v>39185.0</v>
      </c>
      <c r="D22" s="91">
        <v>416.0</v>
      </c>
      <c r="E22" s="91">
        <v>260.0</v>
      </c>
      <c r="F22" s="92">
        <f t="shared" si="1"/>
        <v>-0.375</v>
      </c>
    </row>
    <row r="23" ht="12.75" customHeight="1">
      <c r="A23" s="90" t="s">
        <v>148</v>
      </c>
      <c r="B23" s="91">
        <v>66171.0</v>
      </c>
      <c r="C23" s="91">
        <v>47191.0</v>
      </c>
      <c r="D23" s="91">
        <v>435.0</v>
      </c>
      <c r="E23" s="91">
        <v>313.0</v>
      </c>
      <c r="F23" s="92">
        <f t="shared" si="1"/>
        <v>-0.2804597701</v>
      </c>
    </row>
    <row r="24" ht="12.75" customHeight="1">
      <c r="A24" s="90" t="s">
        <v>149</v>
      </c>
      <c r="B24" s="91">
        <v>26677.0</v>
      </c>
      <c r="C24" s="91">
        <v>18941.0</v>
      </c>
      <c r="D24" s="91">
        <v>176.0</v>
      </c>
      <c r="E24" s="91">
        <v>125.0</v>
      </c>
      <c r="F24" s="92">
        <f t="shared" si="1"/>
        <v>-0.2897727273</v>
      </c>
    </row>
    <row r="25" ht="12.75" customHeight="1">
      <c r="A25" s="90" t="s">
        <v>150</v>
      </c>
      <c r="B25" s="91">
        <v>283813.0</v>
      </c>
      <c r="C25" s="91">
        <v>158041.0</v>
      </c>
      <c r="D25" s="91">
        <v>1867.0</v>
      </c>
      <c r="E25" s="91">
        <v>1047.0</v>
      </c>
      <c r="F25" s="92">
        <f t="shared" si="1"/>
        <v>-0.4392072844</v>
      </c>
    </row>
    <row r="26" ht="12.75" customHeight="1">
      <c r="A26" s="90" t="s">
        <v>151</v>
      </c>
      <c r="B26" s="91">
        <v>158083.0</v>
      </c>
      <c r="C26" s="91">
        <v>115857.0</v>
      </c>
      <c r="D26" s="91">
        <v>1040.0</v>
      </c>
      <c r="E26" s="91">
        <v>767.0</v>
      </c>
      <c r="F26" s="92">
        <f t="shared" si="1"/>
        <v>-0.2625</v>
      </c>
    </row>
    <row r="27" ht="12.75" customHeight="1">
      <c r="A27" s="90" t="s">
        <v>152</v>
      </c>
      <c r="B27" s="91">
        <v>185439.0</v>
      </c>
      <c r="C27" s="91">
        <v>109926.0</v>
      </c>
      <c r="D27" s="91">
        <v>1220.0</v>
      </c>
      <c r="E27" s="91">
        <v>728.0</v>
      </c>
      <c r="F27" s="92">
        <f t="shared" si="1"/>
        <v>-0.4032786885</v>
      </c>
    </row>
    <row r="28" ht="12.75" customHeight="1">
      <c r="A28" s="90" t="s">
        <v>153</v>
      </c>
      <c r="B28" s="91">
        <v>152302.0</v>
      </c>
      <c r="C28" s="91">
        <v>85312.0</v>
      </c>
      <c r="D28" s="91">
        <v>1002.0</v>
      </c>
      <c r="E28" s="91">
        <v>565.0</v>
      </c>
      <c r="F28" s="92">
        <f t="shared" si="1"/>
        <v>-0.4361277445</v>
      </c>
    </row>
    <row r="29" ht="12.75" customHeight="1">
      <c r="A29" s="90" t="s">
        <v>154</v>
      </c>
      <c r="B29" s="91">
        <v>144435.0</v>
      </c>
      <c r="C29" s="91">
        <v>118628.0</v>
      </c>
      <c r="D29" s="91">
        <v>950.0</v>
      </c>
      <c r="E29" s="91">
        <v>786.0</v>
      </c>
      <c r="F29" s="92">
        <f t="shared" si="1"/>
        <v>-0.1726315789</v>
      </c>
    </row>
    <row r="30" ht="12.75" customHeight="1">
      <c r="A30" s="90" t="s">
        <v>155</v>
      </c>
      <c r="B30" s="91">
        <v>92509.0</v>
      </c>
      <c r="C30" s="91">
        <v>57403.0</v>
      </c>
      <c r="D30" s="91">
        <v>609.0</v>
      </c>
      <c r="E30" s="91">
        <v>380.0</v>
      </c>
      <c r="F30" s="92">
        <f t="shared" si="1"/>
        <v>-0.3760262726</v>
      </c>
    </row>
    <row r="31" ht="12.75" customHeight="1">
      <c r="A31" s="90" t="s">
        <v>156</v>
      </c>
      <c r="B31" s="91">
        <v>74204.0</v>
      </c>
      <c r="C31" s="91">
        <v>49724.0</v>
      </c>
      <c r="D31" s="91">
        <v>488.0</v>
      </c>
      <c r="E31" s="91">
        <v>329.0</v>
      </c>
      <c r="F31" s="92">
        <f t="shared" si="1"/>
        <v>-0.3258196721</v>
      </c>
    </row>
    <row r="32" ht="12.75" customHeight="1">
      <c r="A32" s="90" t="s">
        <v>157</v>
      </c>
      <c r="B32" s="91">
        <v>395494.0</v>
      </c>
      <c r="C32" s="91">
        <v>243385.0</v>
      </c>
      <c r="D32" s="91">
        <v>2602.0</v>
      </c>
      <c r="E32" s="91">
        <v>1612.0</v>
      </c>
      <c r="F32" s="92">
        <f t="shared" si="1"/>
        <v>-0.3804765565</v>
      </c>
    </row>
    <row r="33" ht="12.75" customHeight="1">
      <c r="A33" s="90" t="s">
        <v>158</v>
      </c>
      <c r="B33" s="91">
        <v>189297.0</v>
      </c>
      <c r="C33" s="91">
        <v>94509.0</v>
      </c>
      <c r="D33" s="91">
        <v>1245.0</v>
      </c>
      <c r="E33" s="91">
        <v>626.0</v>
      </c>
      <c r="F33" s="92">
        <f t="shared" si="1"/>
        <v>-0.497188755</v>
      </c>
    </row>
    <row r="34" ht="12.75" customHeight="1">
      <c r="A34" s="90" t="s">
        <v>159</v>
      </c>
      <c r="B34" s="91">
        <v>224205.0</v>
      </c>
      <c r="C34" s="91">
        <v>133221.0</v>
      </c>
      <c r="D34" s="91">
        <v>1475.0</v>
      </c>
      <c r="E34" s="91">
        <v>882.0</v>
      </c>
      <c r="F34" s="92">
        <f t="shared" si="1"/>
        <v>-0.4020338983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160</v>
      </c>
      <c r="B1" s="94" t="s">
        <v>27</v>
      </c>
      <c r="C1" s="94" t="s">
        <v>161</v>
      </c>
      <c r="D1" s="94" t="s">
        <v>162</v>
      </c>
    </row>
    <row r="2" ht="12.0" customHeight="1">
      <c r="A2" s="95">
        <v>44351.0</v>
      </c>
      <c r="B2" s="96" t="s">
        <v>163</v>
      </c>
      <c r="C2" s="97"/>
      <c r="D2" s="96" t="s">
        <v>164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