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FLTS_YY" sheetId="1" r:id="rId3"/>
    <sheet state="visible" name="ERT_FLTS_MM" sheetId="2" r:id="rId4"/>
    <sheet state="visible" name="ERT_FLTS_LOC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<sst xmlns="http://schemas.openxmlformats.org/spreadsheetml/2006/main" count="294" uniqueCount="132">
  <si>
    <t>Data source</t>
  </si>
  <si>
    <t>EUROCONTROL - PRB</t>
  </si>
  <si>
    <t>Period Start</t>
  </si>
  <si>
    <t>Meta data</t>
  </si>
  <si>
    <t>N/A</t>
  </si>
  <si>
    <t>Release date</t>
  </si>
  <si>
    <t>Period End</t>
  </si>
  <si>
    <t>31 Dec. 2018</t>
  </si>
  <si>
    <t>Contact</t>
  </si>
  <si>
    <t>NSA-PRU-Support@eurocontrol.int</t>
  </si>
  <si>
    <t>Period: JAN-DEC</t>
  </si>
  <si>
    <t>SES RP2 Area</t>
  </si>
  <si>
    <t>Total</t>
  </si>
  <si>
    <t>Entity</t>
  </si>
  <si>
    <t>Avg. daily</t>
  </si>
  <si>
    <t>FAB (based on FIR)</t>
  </si>
  <si>
    <t>Year</t>
  </si>
  <si>
    <t xml:space="preserve"> </t>
  </si>
  <si>
    <t>Month</t>
  </si>
  <si>
    <t>Label</t>
  </si>
  <si>
    <t>2017</t>
  </si>
  <si>
    <t>Days</t>
  </si>
  <si>
    <t>Total IFR flights</t>
  </si>
  <si>
    <t>Avg. Daily</t>
  </si>
  <si>
    <t>cum. change vs. same period in previous year (%)</t>
  </si>
  <si>
    <t>2018</t>
  </si>
  <si>
    <t>% change</t>
  </si>
  <si>
    <t>SES Area (RP2)</t>
  </si>
  <si>
    <t>Select</t>
  </si>
  <si>
    <t>SES AREA RP2</t>
  </si>
  <si>
    <t>Jan-15</t>
  </si>
  <si>
    <t>JAN</t>
  </si>
  <si>
    <t>2015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</si>
  <si>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</si>
  <si>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</si>
  <si>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</si>
  <si>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</si>
  <si>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</si>
  <si>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</si>
  <si>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</si>
  <si>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</si>
  <si>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</si>
  <si>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2016</t>
  </si>
  <si>
    <t>Feb-15</t>
  </si>
  <si>
    <t>FEB</t>
  </si>
  <si>
    <t>Change date</t>
  </si>
  <si>
    <t>Period</t>
  </si>
  <si>
    <t>Comment</t>
  </si>
  <si>
    <t xml:space="preserve">2018 </t>
  </si>
  <si>
    <t>ALL</t>
  </si>
  <si>
    <t>2019</t>
  </si>
  <si>
    <t>Update Q4</t>
  </si>
  <si>
    <t>Mar-15</t>
  </si>
  <si>
    <t>MAR</t>
  </si>
  <si>
    <t>Apr-15</t>
  </si>
  <si>
    <t>APR</t>
  </si>
  <si>
    <t>Q1 2017</t>
  </si>
  <si>
    <t>May-15</t>
  </si>
  <si>
    <t>MAY</t>
  </si>
  <si>
    <t>Update Q1</t>
  </si>
  <si>
    <t>Jun-15</t>
  </si>
  <si>
    <t>JUN</t>
  </si>
  <si>
    <t>Jul-15</t>
  </si>
  <si>
    <t>JUL</t>
  </si>
  <si>
    <t>Aug-15</t>
  </si>
  <si>
    <t>AUG</t>
  </si>
  <si>
    <t>Sep-15</t>
  </si>
  <si>
    <t>SEP</t>
  </si>
  <si>
    <t>Q2 2017</t>
  </si>
  <si>
    <t>Update Q2</t>
  </si>
  <si>
    <t>Oct-15</t>
  </si>
  <si>
    <t>OCT</t>
  </si>
  <si>
    <t>Nov-15</t>
  </si>
  <si>
    <t>NOV</t>
  </si>
  <si>
    <t>Q3 2017</t>
  </si>
  <si>
    <t>Update Q3</t>
  </si>
  <si>
    <t>Dec-15</t>
  </si>
  <si>
    <t>15 Mar. 2018</t>
  </si>
  <si>
    <t>DEC</t>
  </si>
  <si>
    <t>Update Q4 (full year)</t>
  </si>
  <si>
    <t>data update</t>
  </si>
  <si>
    <t>May-Sep 2018</t>
  </si>
  <si>
    <t>Traffic count needed slight revision to ensure continuity to data series before May 2018</t>
  </si>
  <si>
    <t>11 Dec. 2018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</si>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</sst>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d mmm yyyy"/>
    <numFmt numFmtId="166" formatCode="m/d/yyyy"/>
    <numFmt numFmtId="167" formatCode="0.0%"/>
    <numFmt numFmtId="168" formatCode="mmm yyyy"/>
  </numFmts>
  <fonts count="18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9.0"/>
      <color rgb="FF396EA2"/>
      <name val="Arial"/>
    </font>
    <font>
      <b/>
      <sz val="10.0"/>
      <color rgb="FF396EA2"/>
      <name val="Calibri"/>
    </font>
    <font>
      <sz val="10.0"/>
      <color rgb="FF396EA2"/>
      <name val="Calibri"/>
    </font>
    <font>
      <sz val="9.0"/>
      <color rgb="FFC00000"/>
      <name val="Arial"/>
    </font>
    <font/>
    <font>
      <u/>
      <sz val="10.0"/>
      <color rgb="FF396EA2"/>
      <name val="Calibri"/>
    </font>
    <font>
      <u/>
      <sz val="9.0"/>
      <color rgb="FF396EA2"/>
      <name val="Calibri"/>
    </font>
    <font>
      <sz val="8.0"/>
      <color rgb="FF000000"/>
      <name val="Arial"/>
    </font>
    <font>
      <sz val="9.0"/>
      <color rgb="FF000000"/>
      <name val="Arial"/>
    </font>
    <font>
      <b/>
      <sz val="8.0"/>
      <color rgb="FFC00000"/>
      <name val="Arial"/>
    </font>
    <font>
      <b/>
      <sz val="8.0"/>
      <color rgb="FFC00000"/>
      <name val="Calibri"/>
    </font>
    <font>
      <sz val="9.0"/>
      <color rgb="FF000000"/>
      <name val="Calibri"/>
    </font>
    <font>
      <sz val="10.0"/>
      <color rgb="FF000000"/>
      <name val="Calibri"/>
    </font>
    <font>
      <sz val="9.0"/>
      <name val="Arial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34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/>
      <right/>
      <bottom/>
    </border>
    <border>
      <left/>
      <right/>
      <top style="thin">
        <color rgb="FF000000"/>
      </top>
      <bottom/>
    </border>
    <border>
      <left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top style="thin">
        <color rgb="FF000000"/>
      </top>
      <bottom/>
    </border>
    <border>
      <right/>
      <top style="thin">
        <color rgb="FF000000"/>
      </top>
      <bottom/>
    </border>
    <border>
      <right/>
      <top style="thin">
        <color rgb="FF000000"/>
      </top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top/>
      <bottom/>
    </border>
    <border>
      <left/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/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2" fontId="1" numFmtId="0" xfId="0" applyAlignment="1" applyBorder="1" applyFont="1">
      <alignment shrinkToFit="0" vertical="bottom" wrapText="0"/>
    </xf>
    <xf borderId="1" fillId="3" fontId="2" numFmtId="49" xfId="0" applyAlignment="1" applyBorder="1" applyFill="1" applyFont="1" applyNumberFormat="1">
      <alignment horizontal="left" shrinkToFit="0" vertical="bottom" wrapText="0"/>
    </xf>
    <xf borderId="2" fillId="3" fontId="3" numFmtId="164" xfId="0" applyAlignment="1" applyBorder="1" applyFont="1" applyNumberFormat="1">
      <alignment horizontal="left" readingOrder="0" shrinkToFit="0" vertical="bottom" wrapText="0"/>
    </xf>
    <xf borderId="2" fillId="3" fontId="2" numFmtId="164" xfId="0" applyAlignment="1" applyBorder="1" applyFont="1" applyNumberFormat="1">
      <alignment horizontal="left" shrinkToFit="0" vertical="bottom" wrapText="0"/>
    </xf>
    <xf borderId="1" fillId="2" fontId="4" numFmtId="0" xfId="0" applyAlignment="1" applyBorder="1" applyFont="1">
      <alignment horizontal="left" shrinkToFit="0" wrapText="0"/>
    </xf>
    <xf borderId="1" fillId="2" fontId="1" numFmtId="0" xfId="0" applyAlignment="1" applyBorder="1" applyFont="1">
      <alignment horizontal="left" shrinkToFit="0" wrapText="0"/>
    </xf>
    <xf borderId="1" fillId="3" fontId="5" numFmtId="0" xfId="0" applyAlignment="1" applyBorder="1" applyFont="1">
      <alignment horizontal="left" readingOrder="0" shrinkToFit="0" wrapText="0"/>
    </xf>
    <xf borderId="3" fillId="2" fontId="1" numFmtId="0" xfId="0" applyAlignment="1" applyBorder="1" applyFont="1">
      <alignment shrinkToFit="0" wrapText="0"/>
    </xf>
    <xf borderId="4" fillId="3" fontId="6" numFmtId="165" xfId="0" applyAlignment="1" applyBorder="1" applyFont="1" applyNumberFormat="1">
      <alignment horizontal="left" readingOrder="0" shrinkToFit="0" vertical="bottom" wrapText="0"/>
    </xf>
    <xf borderId="1" fillId="3" fontId="2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vertical="bottom" wrapText="0"/>
    </xf>
    <xf borderId="1" fillId="3" fontId="3" numFmtId="0" xfId="0" applyAlignment="1" applyBorder="1" applyFont="1">
      <alignment horizontal="left" shrinkToFit="0" wrapText="1"/>
    </xf>
    <xf borderId="0" fillId="3" fontId="7" numFmtId="0" xfId="0" applyFont="1"/>
    <xf borderId="5" fillId="3" fontId="3" numFmtId="0" xfId="0" applyAlignment="1" applyBorder="1" applyFont="1">
      <alignment horizontal="left" readingOrder="0" shrinkToFit="0" vertical="bottom" wrapText="0"/>
    </xf>
    <xf borderId="3" fillId="2" fontId="1" numFmtId="0" xfId="0" applyAlignment="1" applyBorder="1" applyFont="1">
      <alignment horizontal="left" shrinkToFit="0" wrapText="0"/>
    </xf>
    <xf borderId="3" fillId="2" fontId="4" numFmtId="0" xfId="0" applyAlignment="1" applyBorder="1" applyFont="1">
      <alignment horizontal="left" shrinkToFit="0" wrapText="0"/>
    </xf>
    <xf borderId="3" fillId="3" fontId="8" numFmtId="166" xfId="0" applyAlignment="1" applyBorder="1" applyFont="1" applyNumberFormat="1">
      <alignment horizontal="left" shrinkToFit="0" wrapText="0"/>
    </xf>
    <xf borderId="3" fillId="3" fontId="9" numFmtId="0" xfId="0" applyAlignment="1" applyBorder="1" applyFont="1">
      <alignment horizontal="left" shrinkToFit="0" wrapText="0"/>
    </xf>
    <xf borderId="1" fillId="3" fontId="0" numFmtId="0" xfId="0" applyAlignment="1" applyBorder="1" applyFont="1">
      <alignment shrinkToFit="0" wrapText="1"/>
    </xf>
    <xf borderId="3" fillId="3" fontId="2" numFmtId="0" xfId="0" applyAlignment="1" applyBorder="1" applyFont="1">
      <alignment horizontal="left" shrinkToFit="0" wrapText="0"/>
    </xf>
    <xf borderId="1" fillId="3" fontId="10" numFmtId="0" xfId="0" applyAlignment="1" applyBorder="1" applyFont="1">
      <alignment horizontal="center" readingOrder="0" shrinkToFit="0" wrapText="1"/>
    </xf>
    <xf borderId="3" fillId="3" fontId="11" numFmtId="0" xfId="0" applyAlignment="1" applyBorder="1" applyFont="1">
      <alignment shrinkToFit="0" wrapText="1"/>
    </xf>
    <xf borderId="3" fillId="3" fontId="11" numFmtId="49" xfId="0" applyAlignment="1" applyBorder="1" applyFont="1" applyNumberFormat="1">
      <alignment shrinkToFit="0" wrapText="1"/>
    </xf>
    <xf borderId="6" fillId="3" fontId="11" numFmtId="0" xfId="0" applyAlignment="1" applyBorder="1" applyFont="1">
      <alignment shrinkToFit="0" wrapText="1"/>
    </xf>
    <xf borderId="7" fillId="3" fontId="12" numFmtId="0" xfId="0" applyAlignment="1" applyBorder="1" applyFont="1">
      <alignment horizontal="center" readingOrder="0" shrinkToFit="0" vertical="center" wrapText="0"/>
    </xf>
    <xf borderId="8" fillId="3" fontId="12" numFmtId="0" xfId="0" applyAlignment="1" applyBorder="1" applyFont="1">
      <alignment horizontal="left" readingOrder="0" shrinkToFit="0" vertical="center" wrapText="0"/>
    </xf>
    <xf borderId="3" fillId="3" fontId="3" numFmtId="0" xfId="0" applyAlignment="1" applyBorder="1" applyFont="1">
      <alignment horizontal="left" shrinkToFit="0" wrapText="1"/>
    </xf>
    <xf borderId="8" fillId="3" fontId="13" numFmtId="0" xfId="0" applyAlignment="1" applyBorder="1" applyFont="1">
      <alignment horizontal="center" readingOrder="0" shrinkToFit="0" vertical="center" wrapText="0"/>
    </xf>
    <xf borderId="9" fillId="4" fontId="14" numFmtId="0" xfId="0" applyAlignment="1" applyBorder="1" applyFill="1" applyFont="1">
      <alignment horizontal="center" shrinkToFit="0" vertical="center" wrapText="1"/>
    </xf>
    <xf borderId="7" fillId="3" fontId="13" numFmtId="0" xfId="0" applyAlignment="1" applyBorder="1" applyFont="1">
      <alignment horizontal="center" readingOrder="0" shrinkToFit="0" vertical="center" wrapText="0"/>
    </xf>
    <xf borderId="10" fillId="4" fontId="14" numFmtId="0" xfId="0" applyAlignment="1" applyBorder="1" applyFont="1">
      <alignment horizontal="center" shrinkToFit="0" vertical="center" wrapText="1"/>
    </xf>
    <xf borderId="8" fillId="4" fontId="15" numFmtId="0" xfId="0" applyAlignment="1" applyBorder="1" applyFont="1">
      <alignment horizontal="center" readingOrder="0" shrinkToFit="0" vertical="center" wrapText="1"/>
    </xf>
    <xf borderId="11" fillId="4" fontId="14" numFmtId="0" xfId="0" applyAlignment="1" applyBorder="1" applyFont="1">
      <alignment horizontal="center" shrinkToFit="0" vertical="center" wrapText="1"/>
    </xf>
    <xf borderId="12" fillId="3" fontId="13" numFmtId="0" xfId="0" applyAlignment="1" applyBorder="1" applyFont="1">
      <alignment horizontal="center" readingOrder="0" shrinkToFit="0" vertical="center" wrapText="0"/>
    </xf>
    <xf borderId="8" fillId="4" fontId="14" numFmtId="0" xfId="0" applyAlignment="1" applyBorder="1" applyFont="1">
      <alignment horizontal="center" readingOrder="0" shrinkToFit="0" vertical="center" wrapText="1"/>
    </xf>
    <xf borderId="8" fillId="4" fontId="15" numFmtId="49" xfId="0" applyAlignment="1" applyBorder="1" applyFont="1" applyNumberFormat="1">
      <alignment horizontal="center" readingOrder="0" shrinkToFit="0" vertical="center" wrapText="1"/>
    </xf>
    <xf borderId="7" fillId="4" fontId="14" numFmtId="0" xfId="0" applyAlignment="1" applyBorder="1" applyFont="1">
      <alignment horizontal="center" readingOrder="0" shrinkToFit="0" vertical="center" wrapText="1"/>
    </xf>
    <xf borderId="8" fillId="3" fontId="14" numFmtId="0" xfId="0" applyAlignment="1" applyBorder="1" applyFont="1">
      <alignment readingOrder="0" shrinkToFit="0" vertical="center" wrapText="0"/>
    </xf>
    <xf borderId="13" fillId="3" fontId="14" numFmtId="0" xfId="0" applyAlignment="1" applyBorder="1" applyFont="1">
      <alignment shrinkToFit="0" wrapText="1"/>
    </xf>
    <xf borderId="0" fillId="3" fontId="13" numFmtId="0" xfId="0" applyAlignment="1" applyFont="1">
      <alignment horizontal="center" readingOrder="0" shrinkToFit="0" vertical="center" wrapText="0"/>
    </xf>
    <xf borderId="14" fillId="3" fontId="16" numFmtId="49" xfId="0" applyAlignment="1" applyBorder="1" applyFont="1" applyNumberFormat="1">
      <alignment horizontal="right" shrinkToFit="0" vertical="bottom" wrapText="1"/>
    </xf>
    <xf borderId="15" fillId="3" fontId="14" numFmtId="17" xfId="0" applyAlignment="1" applyBorder="1" applyFont="1" applyNumberFormat="1">
      <alignment horizontal="center" shrinkToFit="0" wrapText="1"/>
    </xf>
    <xf borderId="16" fillId="4" fontId="14" numFmtId="49" xfId="0" applyAlignment="1" applyBorder="1" applyFont="1" applyNumberFormat="1">
      <alignment horizontal="center" readingOrder="0" shrinkToFit="0" vertical="center" wrapText="1"/>
    </xf>
    <xf borderId="8" fillId="3" fontId="14" numFmtId="3" xfId="0" applyAlignment="1" applyBorder="1" applyFont="1" applyNumberFormat="1">
      <alignment horizontal="center" readingOrder="0" shrinkToFit="0" vertical="center" wrapText="0"/>
    </xf>
    <xf borderId="17" fillId="3" fontId="11" numFmtId="49" xfId="0" applyAlignment="1" applyBorder="1" applyFont="1" applyNumberFormat="1">
      <alignment readingOrder="0" vertical="bottom"/>
    </xf>
    <xf borderId="18" fillId="3" fontId="14" numFmtId="1" xfId="0" applyAlignment="1" applyBorder="1" applyFont="1" applyNumberFormat="1">
      <alignment horizontal="right" vertical="bottom"/>
    </xf>
    <xf borderId="8" fillId="3" fontId="14" numFmtId="167" xfId="0" applyAlignment="1" applyBorder="1" applyFont="1" applyNumberFormat="1">
      <alignment horizontal="center" readingOrder="0" shrinkToFit="0" vertical="center" wrapText="0"/>
    </xf>
    <xf borderId="17" fillId="3" fontId="17" numFmtId="3" xfId="0" applyAlignment="1" applyBorder="1" applyFont="1" applyNumberFormat="1">
      <alignment readingOrder="0" shrinkToFit="0" wrapText="1"/>
    </xf>
    <xf borderId="17" fillId="3" fontId="16" numFmtId="3" xfId="0" applyAlignment="1" applyBorder="1" applyFont="1" applyNumberFormat="1">
      <alignment readingOrder="0" shrinkToFit="0" wrapText="1"/>
    </xf>
    <xf borderId="19" fillId="3" fontId="17" numFmtId="3" xfId="0" applyAlignment="1" applyBorder="1" applyFont="1" applyNumberFormat="1">
      <alignment readingOrder="0" shrinkToFit="0" wrapText="1"/>
    </xf>
    <xf borderId="20" fillId="3" fontId="14" numFmtId="3" xfId="0" applyAlignment="1" applyBorder="1" applyFont="1" applyNumberFormat="1">
      <alignment horizontal="right" readingOrder="0" vertical="bottom"/>
    </xf>
    <xf borderId="17" fillId="3" fontId="14" numFmtId="10" xfId="0" applyAlignment="1" applyBorder="1" applyFont="1" applyNumberFormat="1">
      <alignment readingOrder="0" shrinkToFit="0" wrapText="1"/>
    </xf>
    <xf borderId="21" fillId="3" fontId="14" numFmtId="3" xfId="0" applyAlignment="1" applyBorder="1" applyFont="1" applyNumberFormat="1">
      <alignment horizontal="right" vertical="bottom"/>
    </xf>
    <xf borderId="13" fillId="3" fontId="14" numFmtId="0" xfId="0" applyAlignment="1" applyBorder="1" applyFont="1">
      <alignment readingOrder="0" shrinkToFit="0" wrapText="1"/>
    </xf>
    <xf borderId="22" fillId="3" fontId="14" numFmtId="0" xfId="0" applyAlignment="1" applyBorder="1" applyFont="1">
      <alignment readingOrder="0" shrinkToFit="0" vertical="center" wrapText="0"/>
    </xf>
    <xf borderId="23" fillId="3" fontId="14" numFmtId="167" xfId="0" applyAlignment="1" applyBorder="1" applyFont="1" applyNumberFormat="1">
      <alignment horizontal="right" vertical="bottom"/>
    </xf>
    <xf borderId="1" fillId="3" fontId="14" numFmtId="0" xfId="0" applyAlignment="1" applyBorder="1" applyFont="1">
      <alignment shrinkToFit="0" wrapText="1"/>
    </xf>
    <xf borderId="18" fillId="3" fontId="11" numFmtId="49" xfId="0" applyAlignment="1" applyBorder="1" applyFont="1" applyNumberFormat="1">
      <alignment readingOrder="0" vertical="bottom"/>
    </xf>
    <xf borderId="24" fillId="3" fontId="11" numFmtId="3" xfId="0" applyAlignment="1" applyBorder="1" applyFont="1" applyNumberFormat="1">
      <alignment readingOrder="0" shrinkToFit="0" wrapText="1"/>
    </xf>
    <xf borderId="25" fillId="3" fontId="14" numFmtId="3" xfId="0" applyAlignment="1" applyBorder="1" applyFont="1" applyNumberFormat="1">
      <alignment readingOrder="0" shrinkToFit="0" wrapText="1"/>
    </xf>
    <xf borderId="13" fillId="3" fontId="16" numFmtId="49" xfId="0" applyAlignment="1" applyBorder="1" applyFont="1" applyNumberFormat="1">
      <alignment horizontal="right" shrinkToFit="0" vertical="bottom" wrapText="1"/>
    </xf>
    <xf borderId="26" fillId="3" fontId="14" numFmtId="17" xfId="0" applyAlignment="1" applyBorder="1" applyFont="1" applyNumberFormat="1">
      <alignment horizontal="center" shrinkToFit="0" wrapText="1"/>
    </xf>
    <xf borderId="1" fillId="3" fontId="14" numFmtId="3" xfId="0" applyAlignment="1" applyBorder="1" applyFont="1" applyNumberFormat="1">
      <alignment shrinkToFit="0" wrapText="1"/>
    </xf>
    <xf borderId="18" fillId="3" fontId="14" numFmtId="1" xfId="0" applyAlignment="1" applyBorder="1" applyFont="1" applyNumberFormat="1">
      <alignment horizontal="right" readingOrder="0" vertical="bottom"/>
    </xf>
    <xf borderId="7" fillId="4" fontId="14" numFmtId="0" xfId="0" applyAlignment="1" applyBorder="1" applyFont="1">
      <alignment horizontal="center" readingOrder="0" shrinkToFit="0" vertical="center" wrapText="1"/>
    </xf>
    <xf borderId="27" fillId="3" fontId="14" numFmtId="167" xfId="0" applyAlignment="1" applyBorder="1" applyFont="1" applyNumberFormat="1">
      <alignment shrinkToFit="0" wrapText="1"/>
    </xf>
    <xf borderId="24" fillId="3" fontId="17" numFmtId="3" xfId="0" applyAlignment="1" applyBorder="1" applyFont="1" applyNumberFormat="1">
      <alignment readingOrder="0" shrinkToFit="0" wrapText="1"/>
    </xf>
    <xf borderId="2" fillId="3" fontId="14" numFmtId="3" xfId="0" applyAlignment="1" applyBorder="1" applyFont="1" applyNumberFormat="1">
      <alignment readingOrder="0" shrinkToFit="0" wrapText="1"/>
    </xf>
    <xf borderId="0" fillId="3" fontId="17" numFmtId="164" xfId="0" applyAlignment="1" applyFont="1" applyNumberFormat="1">
      <alignment horizontal="center" shrinkToFit="0" vertical="bottom" wrapText="0"/>
    </xf>
    <xf borderId="28" fillId="3" fontId="17" numFmtId="3" xfId="0" applyAlignment="1" applyBorder="1" applyFont="1" applyNumberFormat="1">
      <alignment readingOrder="0" shrinkToFit="0" wrapText="1"/>
    </xf>
    <xf borderId="29" fillId="3" fontId="14" numFmtId="49" xfId="0" applyAlignment="1" applyBorder="1" applyFont="1" applyNumberFormat="1">
      <alignment shrinkToFit="0" wrapText="1"/>
    </xf>
    <xf borderId="0" fillId="3" fontId="14" numFmtId="17" xfId="0" applyAlignment="1" applyFont="1" applyNumberFormat="1">
      <alignment vertical="bottom"/>
    </xf>
    <xf borderId="22" fillId="3" fontId="14" numFmtId="3" xfId="0" applyAlignment="1" applyBorder="1" applyFont="1" applyNumberFormat="1">
      <alignment readingOrder="0" shrinkToFit="0" wrapText="1"/>
    </xf>
    <xf borderId="24" fillId="3" fontId="14" numFmtId="10" xfId="0" applyAlignment="1" applyBorder="1" applyFont="1" applyNumberFormat="1">
      <alignment readingOrder="0" shrinkToFit="0" wrapText="1"/>
    </xf>
    <xf borderId="30" fillId="3" fontId="14" numFmtId="3" xfId="0" applyAlignment="1" applyBorder="1" applyFont="1" applyNumberFormat="1">
      <alignment shrinkToFit="0" wrapText="1"/>
    </xf>
    <xf borderId="0" fillId="3" fontId="14" numFmtId="0" xfId="0" applyAlignment="1" applyFont="1">
      <alignment horizontal="center" shrinkToFit="0" vertical="bottom" wrapText="0"/>
    </xf>
    <xf borderId="3" fillId="3" fontId="14" numFmtId="3" xfId="0" applyAlignment="1" applyBorder="1" applyFont="1" applyNumberFormat="1">
      <alignment shrinkToFit="0" wrapText="1"/>
    </xf>
    <xf borderId="1" fillId="3" fontId="14" numFmtId="0" xfId="0" applyAlignment="1" applyBorder="1" applyFont="1">
      <alignment readingOrder="0" shrinkToFit="0" wrapText="1"/>
    </xf>
    <xf borderId="31" fillId="3" fontId="14" numFmtId="3" xfId="0" applyAlignment="1" applyBorder="1" applyFont="1" applyNumberFormat="1">
      <alignment shrinkToFit="0" wrapText="1"/>
    </xf>
    <xf borderId="0" fillId="3" fontId="14" numFmtId="0" xfId="0" applyAlignment="1" applyFont="1">
      <alignment vertical="bottom"/>
    </xf>
    <xf borderId="24" fillId="3" fontId="14" numFmtId="3" xfId="0" applyAlignment="1" applyBorder="1" applyFont="1" applyNumberFormat="1">
      <alignment readingOrder="0" shrinkToFit="0" wrapText="1"/>
    </xf>
    <xf borderId="0" fillId="3" fontId="17" numFmtId="164" xfId="0" applyAlignment="1" applyFont="1" applyNumberFormat="1">
      <alignment horizontal="center" readingOrder="0" shrinkToFit="0" vertical="bottom" wrapText="0"/>
    </xf>
    <xf borderId="28" fillId="3" fontId="14" numFmtId="3" xfId="0" applyAlignment="1" applyBorder="1" applyFont="1" applyNumberFormat="1">
      <alignment readingOrder="0" shrinkToFit="0" wrapText="1"/>
    </xf>
    <xf borderId="0" fillId="3" fontId="14" numFmtId="0" xfId="0" applyAlignment="1" applyFont="1">
      <alignment horizontal="center" readingOrder="0" shrinkToFit="0" vertical="bottom" wrapText="0"/>
    </xf>
    <xf borderId="0" fillId="3" fontId="14" numFmtId="0" xfId="0" applyAlignment="1" applyFont="1">
      <alignment readingOrder="0" vertical="bottom"/>
    </xf>
    <xf borderId="0" fillId="3" fontId="17" numFmtId="164" xfId="0" applyAlignment="1" applyFont="1" applyNumberFormat="1">
      <alignment horizontal="center" vertical="bottom"/>
    </xf>
    <xf borderId="0" fillId="3" fontId="14" numFmtId="0" xfId="0" applyAlignment="1" applyFont="1">
      <alignment horizontal="center" vertical="bottom"/>
    </xf>
    <xf borderId="3" fillId="3" fontId="14" numFmtId="0" xfId="0" applyAlignment="1" applyBorder="1" applyFont="1">
      <alignment shrinkToFit="0" wrapText="1"/>
    </xf>
    <xf borderId="0" fillId="3" fontId="14" numFmtId="0" xfId="0" applyAlignment="1" applyFont="1">
      <alignment vertical="bottom"/>
    </xf>
    <xf borderId="0" fillId="3" fontId="17" numFmtId="0" xfId="0" applyAlignment="1" applyFont="1">
      <alignment horizontal="center" readingOrder="0" vertical="bottom"/>
    </xf>
    <xf borderId="4" fillId="3" fontId="16" numFmtId="49" xfId="0" applyAlignment="1" applyBorder="1" applyFont="1" applyNumberFormat="1">
      <alignment horizontal="right" shrinkToFit="0" vertical="bottom" wrapText="1"/>
    </xf>
    <xf borderId="0" fillId="3" fontId="14" numFmtId="0" xfId="0" applyAlignment="1" applyFont="1">
      <alignment horizontal="center" readingOrder="0" vertical="bottom"/>
    </xf>
    <xf borderId="29" fillId="3" fontId="14" numFmtId="17" xfId="0" applyAlignment="1" applyBorder="1" applyFont="1" applyNumberFormat="1">
      <alignment horizontal="center" shrinkToFit="0" wrapText="1"/>
    </xf>
    <xf borderId="0" fillId="3" fontId="14" numFmtId="168" xfId="0" applyAlignment="1" applyFont="1" applyNumberFormat="1">
      <alignment horizontal="center" vertical="bottom"/>
    </xf>
    <xf borderId="32" fillId="3" fontId="14" numFmtId="1" xfId="0" applyAlignment="1" applyBorder="1" applyFont="1" applyNumberFormat="1">
      <alignment horizontal="right" vertical="bottom"/>
    </xf>
    <xf borderId="0" fillId="3" fontId="17" numFmtId="164" xfId="0" applyAlignment="1" applyFont="1" applyNumberFormat="1">
      <alignment horizontal="center" readingOrder="0" vertical="bottom"/>
    </xf>
    <xf borderId="33" fillId="3" fontId="14" numFmtId="3" xfId="0" applyAlignment="1" applyBorder="1" applyFont="1" applyNumberFormat="1">
      <alignment readingOrder="0" shrinkToFit="0" wrapText="1"/>
    </xf>
    <xf borderId="0" fillId="3" fontId="14" numFmtId="168" xfId="0" applyAlignment="1" applyFont="1" applyNumberFormat="1">
      <alignment horizontal="center" readingOrder="0" vertical="bottom"/>
    </xf>
    <xf borderId="22" fillId="3" fontId="14" numFmtId="10" xfId="0" applyAlignment="1" applyBorder="1" applyFont="1" applyNumberFormat="1">
      <alignment readingOrder="0" shrinkToFit="0" wrapText="1"/>
    </xf>
    <xf borderId="0" fillId="3" fontId="17" numFmtId="165" xfId="0" applyAlignment="1" applyFont="1" applyNumberFormat="1">
      <alignment horizontal="center" readingOrder="0" vertical="bottom"/>
    </xf>
    <xf borderId="3" fillId="3" fontId="14" numFmtId="0" xfId="0" applyAlignment="1" applyBorder="1" applyFont="1">
      <alignment readingOrder="0" shrinkToFit="0" wrapText="1"/>
    </xf>
    <xf borderId="14" fillId="3" fontId="14" numFmtId="0" xfId="0" applyAlignment="1" applyBorder="1" applyFont="1">
      <alignment shrinkToFit="0" wrapText="1"/>
    </xf>
    <xf borderId="17" fillId="3" fontId="14" numFmtId="3" xfId="0" applyAlignment="1" applyBorder="1" applyFont="1" applyNumberFormat="1">
      <alignment readingOrder="0" shrinkToFit="0" wrapText="1"/>
    </xf>
    <xf borderId="17" fillId="3" fontId="14" numFmtId="167" xfId="0" applyAlignment="1" applyBorder="1" applyFont="1" applyNumberFormat="1">
      <alignment readingOrder="0" shrinkToFit="0" wrapText="1"/>
    </xf>
    <xf borderId="24" fillId="3" fontId="14" numFmtId="167" xfId="0" applyAlignment="1" applyBorder="1" applyFont="1" applyNumberFormat="1">
      <alignment readingOrder="0" shrinkToFit="0" wrapText="1"/>
    </xf>
    <xf borderId="3" fillId="3" fontId="11" numFmtId="0" xfId="0" applyAlignment="1" applyBorder="1" applyFont="1">
      <alignment readingOrder="0" shrinkToFit="0" wrapText="1"/>
    </xf>
    <xf borderId="17" fillId="3" fontId="14" numFmtId="3" xfId="0" applyAlignment="1" applyBorder="1" applyFont="1" applyNumberFormat="1">
      <alignment shrinkToFit="0" wrapText="1"/>
    </xf>
    <xf borderId="24" fillId="3" fontId="14" numFmtId="3" xfId="0" applyAlignment="1" applyBorder="1" applyFont="1" applyNumberFormat="1">
      <alignment shrinkToFit="0" wrapText="1"/>
    </xf>
    <xf borderId="22" fillId="3" fontId="14" numFmtId="3" xfId="0" applyAlignment="1" applyBorder="1" applyFont="1" applyNumberFormat="1">
      <alignment shrinkToFit="0" wrapText="1"/>
    </xf>
    <xf borderId="22" fillId="3" fontId="14" numFmtId="167" xfId="0" applyAlignment="1" applyBorder="1" applyFont="1" applyNumberForma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7.29"/>
    <col customWidth="1" min="3" max="3" width="10.43"/>
    <col customWidth="1" min="4" max="4" width="11.29"/>
    <col customWidth="1" min="5" max="5" width="10.14"/>
    <col customWidth="1" min="6" max="6" width="13.14"/>
  </cols>
  <sheetData>
    <row r="1" ht="12.0" customHeight="1">
      <c r="A1" s="1" t="s">
        <v>0</v>
      </c>
      <c r="B1" s="3" t="s">
        <v>1</v>
      </c>
      <c r="C1" s="2" t="s">
        <v>2</v>
      </c>
      <c r="D1" s="5">
        <v>42005.0</v>
      </c>
      <c r="E1" s="7" t="s">
        <v>3</v>
      </c>
      <c r="F1" s="8" t="s">
        <v>4</v>
      </c>
    </row>
    <row r="2" ht="12.0" customHeight="1">
      <c r="A2" s="9" t="s">
        <v>5</v>
      </c>
      <c r="B2" s="10">
        <v>43480.0</v>
      </c>
      <c r="C2" s="12" t="s">
        <v>6</v>
      </c>
      <c r="D2" s="15" t="s">
        <v>7</v>
      </c>
      <c r="E2" s="16" t="s">
        <v>8</v>
      </c>
      <c r="F2" s="19" t="str">
        <f>HYPERLINK("mailto:NSA-PRU-Support@eurocontrol.int","NSA-PRU-Support@eurocontrol.int")</f>
        <v>NSA-PRU-Support@eurocontrol.int</v>
      </c>
    </row>
    <row r="3" ht="12.0" customHeight="1">
      <c r="A3" s="23"/>
      <c r="B3" s="24"/>
      <c r="C3" s="23"/>
      <c r="D3" s="23"/>
      <c r="E3" s="23"/>
      <c r="F3" s="25"/>
    </row>
    <row r="4" ht="13.5" customHeight="1">
      <c r="A4" s="26" t="s">
        <v>10</v>
      </c>
      <c r="B4" s="31" t="s">
        <v>11</v>
      </c>
      <c r="C4" s="31" t="s">
        <v>17</v>
      </c>
      <c r="D4" s="31" t="s">
        <v>17</v>
      </c>
      <c r="E4" s="35" t="s">
        <v>17</v>
      </c>
      <c r="F4" s="41" t="s">
        <v>17</v>
      </c>
    </row>
    <row r="5" ht="38.25" customHeight="1">
      <c r="A5" s="44" t="s">
        <v>16</v>
      </c>
      <c r="B5" s="36" t="s">
        <v>21</v>
      </c>
      <c r="C5" s="36" t="s">
        <v>22</v>
      </c>
      <c r="D5" s="36" t="s">
        <v>23</v>
      </c>
      <c r="E5" s="36" t="s">
        <v>26</v>
      </c>
    </row>
    <row r="6" ht="12.0" customHeight="1">
      <c r="A6" s="46" t="s">
        <v>32</v>
      </c>
      <c r="B6" s="50">
        <v>365.0</v>
      </c>
      <c r="C6" s="52">
        <v>9242345.0</v>
      </c>
      <c r="D6" s="54">
        <f t="shared" ref="D6:D9" si="1">C6/B6</f>
        <v>25321.49315</v>
      </c>
      <c r="E6" s="57"/>
    </row>
    <row r="7" ht="12.0" customHeight="1">
      <c r="A7" s="59" t="s">
        <v>42</v>
      </c>
      <c r="B7" s="60">
        <v>366.0</v>
      </c>
      <c r="C7" s="61">
        <v>9505573.0</v>
      </c>
      <c r="D7" s="64">
        <f t="shared" si="1"/>
        <v>25971.51093</v>
      </c>
      <c r="E7" s="67">
        <f t="shared" ref="E7:E9" si="2">D7/D6-1</f>
        <v>0.02567059432</v>
      </c>
    </row>
    <row r="8" ht="12.0" customHeight="1">
      <c r="A8" s="59" t="s">
        <v>20</v>
      </c>
      <c r="B8" s="60">
        <v>365.0</v>
      </c>
      <c r="C8" s="69">
        <v>9847620.0</v>
      </c>
      <c r="D8" s="64">
        <f t="shared" si="1"/>
        <v>26979.78082</v>
      </c>
      <c r="E8" s="67">
        <f t="shared" si="2"/>
        <v>0.03882215</v>
      </c>
    </row>
    <row r="9" ht="12.0" customHeight="1">
      <c r="A9" s="59" t="s">
        <v>48</v>
      </c>
      <c r="B9" s="60">
        <v>365.0</v>
      </c>
      <c r="C9" s="69">
        <v>1.0215122E7</v>
      </c>
      <c r="D9" s="64">
        <f t="shared" si="1"/>
        <v>27986.63562</v>
      </c>
      <c r="E9" s="67">
        <f t="shared" si="2"/>
        <v>0.03731886486</v>
      </c>
    </row>
    <row r="10" ht="13.5" customHeight="1">
      <c r="A10" s="72" t="s">
        <v>50</v>
      </c>
      <c r="B10" s="74" t="s">
        <v>17</v>
      </c>
      <c r="C10" s="76"/>
      <c r="D10" s="78"/>
      <c r="E10" s="8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7.29" defaultRowHeight="15.0"/>
  <cols>
    <col customWidth="1" min="1" max="2" width="13.14"/>
    <col customWidth="1" min="3" max="3" width="17.29"/>
    <col customWidth="1" min="4" max="4" width="13.86"/>
    <col customWidth="1" min="5" max="6" width="10.43"/>
    <col customWidth="1" min="7" max="7" width="9.29"/>
    <col customWidth="1" min="8" max="8" width="12.0"/>
    <col customWidth="1" min="9" max="9" width="8.71"/>
  </cols>
  <sheetData>
    <row r="1" ht="12.0" customHeight="1">
      <c r="A1" s="2" t="s">
        <v>0</v>
      </c>
      <c r="B1" s="3" t="s">
        <v>1</v>
      </c>
      <c r="C1" s="2" t="s">
        <v>2</v>
      </c>
      <c r="D1" s="5">
        <v>42005.0</v>
      </c>
      <c r="E1" s="7" t="s">
        <v>3</v>
      </c>
      <c r="F1" s="8" t="s">
        <v>4</v>
      </c>
      <c r="G1" s="11"/>
      <c r="H1" s="13"/>
      <c r="I1" s="14"/>
    </row>
    <row r="2" ht="12.0" customHeight="1">
      <c r="A2" s="12" t="s">
        <v>5</v>
      </c>
      <c r="B2" s="10">
        <v>43480.0</v>
      </c>
      <c r="C2" s="12" t="s">
        <v>6</v>
      </c>
      <c r="D2" s="15" t="s">
        <v>7</v>
      </c>
      <c r="E2" s="16" t="s">
        <v>8</v>
      </c>
      <c r="F2" s="19" t="str">
        <f>HYPERLINK("mailto:NSA-PRU-Support@eurocontrol.int","NSA-PRU-Support@eurocontrol.int")</f>
        <v>NSA-PRU-Support@eurocontrol.int</v>
      </c>
      <c r="G2" s="21"/>
      <c r="H2" s="28"/>
      <c r="I2" s="14"/>
    </row>
    <row r="3" ht="13.5" customHeight="1">
      <c r="A3" s="25"/>
      <c r="B3" s="25"/>
      <c r="C3" s="25"/>
      <c r="D3" s="25"/>
      <c r="E3" s="25"/>
      <c r="F3" s="25"/>
      <c r="G3" s="25"/>
      <c r="H3" s="25"/>
      <c r="I3" s="25"/>
    </row>
    <row r="4" ht="51.0" customHeight="1">
      <c r="A4" s="30" t="s">
        <v>13</v>
      </c>
      <c r="B4" s="32" t="s">
        <v>16</v>
      </c>
      <c r="C4" s="32" t="s">
        <v>18</v>
      </c>
      <c r="D4" s="34" t="s">
        <v>19</v>
      </c>
      <c r="E4" s="36" t="s">
        <v>21</v>
      </c>
      <c r="F4" s="36" t="s">
        <v>22</v>
      </c>
      <c r="G4" s="36" t="s">
        <v>23</v>
      </c>
      <c r="H4" s="38" t="s">
        <v>24</v>
      </c>
      <c r="I4" s="30" t="s">
        <v>28</v>
      </c>
    </row>
    <row r="5" ht="12.0" customHeight="1">
      <c r="A5" s="40" t="s">
        <v>29</v>
      </c>
      <c r="B5" s="40">
        <v>2015.0</v>
      </c>
      <c r="C5" s="42" t="s">
        <v>30</v>
      </c>
      <c r="D5" s="43" t="s">
        <v>31</v>
      </c>
      <c r="E5" s="47">
        <v>31.0</v>
      </c>
      <c r="F5" s="49">
        <v>640854.0</v>
      </c>
      <c r="G5" s="51">
        <f t="shared" ref="G5:G52" si="1">F5/E5</f>
        <v>20672.70968</v>
      </c>
      <c r="H5" s="53"/>
      <c r="I5" s="55">
        <v>0.0</v>
      </c>
    </row>
    <row r="6" ht="12.0" customHeight="1">
      <c r="A6" s="58" t="s">
        <v>29</v>
      </c>
      <c r="B6" s="58">
        <v>2015.0</v>
      </c>
      <c r="C6" s="62" t="s">
        <v>43</v>
      </c>
      <c r="D6" s="63" t="s">
        <v>44</v>
      </c>
      <c r="E6" s="65">
        <v>28.0</v>
      </c>
      <c r="F6" s="68">
        <v>611109.0</v>
      </c>
      <c r="G6" s="71">
        <f t="shared" si="1"/>
        <v>21825.32143</v>
      </c>
      <c r="H6" s="75"/>
      <c r="I6" s="79">
        <v>0.0</v>
      </c>
    </row>
    <row r="7" ht="12.0" customHeight="1">
      <c r="A7" s="58" t="s">
        <v>29</v>
      </c>
      <c r="B7" s="58">
        <v>2015.0</v>
      </c>
      <c r="C7" s="62" t="s">
        <v>52</v>
      </c>
      <c r="D7" s="63" t="s">
        <v>53</v>
      </c>
      <c r="E7" s="47">
        <v>31.0</v>
      </c>
      <c r="F7" s="68">
        <v>711175.0</v>
      </c>
      <c r="G7" s="71">
        <f t="shared" si="1"/>
        <v>22941.12903</v>
      </c>
      <c r="H7" s="75"/>
      <c r="I7" s="79">
        <v>0.0</v>
      </c>
    </row>
    <row r="8" ht="12.0" customHeight="1">
      <c r="A8" s="58" t="s">
        <v>29</v>
      </c>
      <c r="B8" s="58">
        <v>2015.0</v>
      </c>
      <c r="C8" s="62" t="s">
        <v>54</v>
      </c>
      <c r="D8" s="63" t="s">
        <v>55</v>
      </c>
      <c r="E8" s="47">
        <v>30.0</v>
      </c>
      <c r="F8" s="82">
        <v>756518.0</v>
      </c>
      <c r="G8" s="84">
        <f t="shared" si="1"/>
        <v>25217.26667</v>
      </c>
      <c r="H8" s="75"/>
      <c r="I8" s="79">
        <v>0.0</v>
      </c>
    </row>
    <row r="9" ht="12.0" customHeight="1">
      <c r="A9" s="58" t="s">
        <v>29</v>
      </c>
      <c r="B9" s="58">
        <v>2015.0</v>
      </c>
      <c r="C9" s="62" t="s">
        <v>57</v>
      </c>
      <c r="D9" s="63" t="s">
        <v>58</v>
      </c>
      <c r="E9" s="47">
        <v>31.0</v>
      </c>
      <c r="F9" s="82">
        <v>823449.0</v>
      </c>
      <c r="G9" s="84">
        <f t="shared" si="1"/>
        <v>26562.87097</v>
      </c>
      <c r="H9" s="75"/>
      <c r="I9" s="79">
        <v>0.0</v>
      </c>
    </row>
    <row r="10" ht="12.0" customHeight="1">
      <c r="A10" s="58" t="s">
        <v>29</v>
      </c>
      <c r="B10" s="58">
        <v>2015.0</v>
      </c>
      <c r="C10" s="62" t="s">
        <v>60</v>
      </c>
      <c r="D10" s="63" t="s">
        <v>61</v>
      </c>
      <c r="E10" s="47">
        <v>30.0</v>
      </c>
      <c r="F10" s="82">
        <v>865166.0</v>
      </c>
      <c r="G10" s="84">
        <f t="shared" si="1"/>
        <v>28838.86667</v>
      </c>
      <c r="H10" s="75"/>
      <c r="I10" s="79">
        <v>0.0</v>
      </c>
    </row>
    <row r="11" ht="12.0" customHeight="1">
      <c r="A11" s="58" t="s">
        <v>29</v>
      </c>
      <c r="B11" s="58">
        <v>2015.0</v>
      </c>
      <c r="C11" s="62" t="s">
        <v>62</v>
      </c>
      <c r="D11" s="63" t="s">
        <v>63</v>
      </c>
      <c r="E11" s="47">
        <v>31.0</v>
      </c>
      <c r="F11" s="82">
        <v>904153.0</v>
      </c>
      <c r="G11" s="84">
        <f t="shared" si="1"/>
        <v>29166.22581</v>
      </c>
      <c r="H11" s="75"/>
      <c r="I11" s="79">
        <v>0.0</v>
      </c>
    </row>
    <row r="12" ht="12.0" customHeight="1">
      <c r="A12" s="58" t="s">
        <v>29</v>
      </c>
      <c r="B12" s="58">
        <v>2015.0</v>
      </c>
      <c r="C12" s="62" t="s">
        <v>64</v>
      </c>
      <c r="D12" s="63" t="s">
        <v>65</v>
      </c>
      <c r="E12" s="47">
        <v>31.0</v>
      </c>
      <c r="F12" s="82">
        <v>896327.0</v>
      </c>
      <c r="G12" s="84">
        <f t="shared" si="1"/>
        <v>28913.77419</v>
      </c>
      <c r="H12" s="75"/>
      <c r="I12" s="79">
        <v>0.0</v>
      </c>
    </row>
    <row r="13" ht="12.0" customHeight="1">
      <c r="A13" s="58" t="s">
        <v>29</v>
      </c>
      <c r="B13" s="58">
        <v>2015.0</v>
      </c>
      <c r="C13" s="62" t="s">
        <v>66</v>
      </c>
      <c r="D13" s="63" t="s">
        <v>67</v>
      </c>
      <c r="E13" s="47">
        <v>30.0</v>
      </c>
      <c r="F13" s="82">
        <v>867898.0</v>
      </c>
      <c r="G13" s="84">
        <f t="shared" si="1"/>
        <v>28929.93333</v>
      </c>
      <c r="H13" s="75"/>
      <c r="I13" s="79">
        <v>0.0</v>
      </c>
    </row>
    <row r="14" ht="12.0" customHeight="1">
      <c r="A14" s="58" t="s">
        <v>29</v>
      </c>
      <c r="B14" s="58">
        <v>2015.0</v>
      </c>
      <c r="C14" s="62" t="s">
        <v>70</v>
      </c>
      <c r="D14" s="63" t="s">
        <v>71</v>
      </c>
      <c r="E14" s="47">
        <v>31.0</v>
      </c>
      <c r="F14" s="82">
        <v>820507.0</v>
      </c>
      <c r="G14" s="84">
        <f t="shared" si="1"/>
        <v>26467.96774</v>
      </c>
      <c r="H14" s="75"/>
      <c r="I14" s="79">
        <v>0.0</v>
      </c>
    </row>
    <row r="15" ht="12.0" customHeight="1">
      <c r="A15" s="58" t="s">
        <v>29</v>
      </c>
      <c r="B15" s="58">
        <v>2015.0</v>
      </c>
      <c r="C15" s="62" t="s">
        <v>72</v>
      </c>
      <c r="D15" s="63" t="s">
        <v>73</v>
      </c>
      <c r="E15" s="47">
        <v>30.0</v>
      </c>
      <c r="F15" s="82">
        <v>681377.0</v>
      </c>
      <c r="G15" s="84">
        <f t="shared" si="1"/>
        <v>22712.56667</v>
      </c>
      <c r="H15" s="75"/>
      <c r="I15" s="79">
        <v>0.0</v>
      </c>
    </row>
    <row r="16" ht="12.0" customHeight="1">
      <c r="A16" s="89" t="s">
        <v>29</v>
      </c>
      <c r="B16" s="89">
        <v>2015.0</v>
      </c>
      <c r="C16" s="92" t="s">
        <v>76</v>
      </c>
      <c r="D16" s="94" t="s">
        <v>78</v>
      </c>
      <c r="E16" s="96">
        <v>31.0</v>
      </c>
      <c r="F16" s="74">
        <v>663812.0</v>
      </c>
      <c r="G16" s="98">
        <f t="shared" si="1"/>
        <v>21413.29032</v>
      </c>
      <c r="H16" s="100"/>
      <c r="I16" s="102">
        <v>0.0</v>
      </c>
    </row>
    <row r="17" ht="12.0" customHeight="1">
      <c r="A17" s="58" t="s">
        <v>29</v>
      </c>
      <c r="B17" s="103">
        <v>2016.0</v>
      </c>
      <c r="C17" s="62" t="s">
        <v>84</v>
      </c>
      <c r="D17" s="63" t="s">
        <v>31</v>
      </c>
      <c r="E17" s="47">
        <v>31.0</v>
      </c>
      <c r="F17" s="104">
        <v>648400.0</v>
      </c>
      <c r="G17" s="51">
        <f t="shared" si="1"/>
        <v>20916.12903</v>
      </c>
      <c r="H17" s="105"/>
      <c r="I17" s="79">
        <v>0.0</v>
      </c>
    </row>
    <row r="18" ht="12.0" customHeight="1">
      <c r="A18" s="58" t="s">
        <v>29</v>
      </c>
      <c r="B18" s="58">
        <v>2016.0</v>
      </c>
      <c r="C18" s="62" t="s">
        <v>85</v>
      </c>
      <c r="D18" s="63" t="s">
        <v>44</v>
      </c>
      <c r="E18" s="47">
        <v>29.0</v>
      </c>
      <c r="F18" s="82">
        <v>649085.0</v>
      </c>
      <c r="G18" s="71">
        <f t="shared" si="1"/>
        <v>22382.24138</v>
      </c>
      <c r="H18" s="106"/>
      <c r="I18" s="79">
        <v>0.0</v>
      </c>
    </row>
    <row r="19" ht="12.0" customHeight="1">
      <c r="A19" s="58" t="s">
        <v>29</v>
      </c>
      <c r="B19" s="58">
        <v>2016.0</v>
      </c>
      <c r="C19" s="62" t="s">
        <v>86</v>
      </c>
      <c r="D19" s="63" t="s">
        <v>53</v>
      </c>
      <c r="E19" s="47">
        <v>31.0</v>
      </c>
      <c r="F19" s="82">
        <v>724838.0</v>
      </c>
      <c r="G19" s="71">
        <f t="shared" si="1"/>
        <v>23381.87097</v>
      </c>
      <c r="H19" s="106"/>
      <c r="I19" s="79">
        <v>0.0</v>
      </c>
    </row>
    <row r="20" ht="12.0" customHeight="1">
      <c r="A20" s="58" t="s">
        <v>29</v>
      </c>
      <c r="B20" s="58">
        <v>2016.0</v>
      </c>
      <c r="C20" s="62" t="s">
        <v>87</v>
      </c>
      <c r="D20" s="63" t="s">
        <v>55</v>
      </c>
      <c r="E20" s="47">
        <v>30.0</v>
      </c>
      <c r="F20" s="82">
        <v>770617.0</v>
      </c>
      <c r="G20" s="71">
        <f t="shared" si="1"/>
        <v>25687.23333</v>
      </c>
      <c r="H20" s="106"/>
      <c r="I20" s="79">
        <v>0.0</v>
      </c>
    </row>
    <row r="21" ht="12.0" customHeight="1">
      <c r="A21" s="58" t="s">
        <v>29</v>
      </c>
      <c r="B21" s="58">
        <v>2016.0</v>
      </c>
      <c r="C21" s="62" t="s">
        <v>88</v>
      </c>
      <c r="D21" s="63" t="s">
        <v>58</v>
      </c>
      <c r="E21" s="47">
        <v>31.0</v>
      </c>
      <c r="F21" s="82">
        <v>848766.0</v>
      </c>
      <c r="G21" s="71">
        <f t="shared" si="1"/>
        <v>27379.54839</v>
      </c>
      <c r="H21" s="106"/>
      <c r="I21" s="79">
        <v>0.0</v>
      </c>
    </row>
    <row r="22" ht="12.0" customHeight="1">
      <c r="A22" s="58" t="s">
        <v>29</v>
      </c>
      <c r="B22" s="58">
        <v>2016.0</v>
      </c>
      <c r="C22" s="62" t="s">
        <v>89</v>
      </c>
      <c r="D22" s="63" t="s">
        <v>61</v>
      </c>
      <c r="E22" s="47">
        <v>30.0</v>
      </c>
      <c r="F22" s="82">
        <v>879080.0</v>
      </c>
      <c r="G22" s="71">
        <f t="shared" si="1"/>
        <v>29302.66667</v>
      </c>
      <c r="H22" s="106"/>
      <c r="I22" s="79">
        <v>0.0</v>
      </c>
    </row>
    <row r="23" ht="12.0" customHeight="1">
      <c r="A23" s="58" t="s">
        <v>29</v>
      </c>
      <c r="B23" s="58">
        <v>2016.0</v>
      </c>
      <c r="C23" s="62" t="s">
        <v>90</v>
      </c>
      <c r="D23" s="63" t="s">
        <v>63</v>
      </c>
      <c r="E23" s="47">
        <v>31.0</v>
      </c>
      <c r="F23" s="82">
        <v>929157.0</v>
      </c>
      <c r="G23" s="71">
        <f t="shared" si="1"/>
        <v>29972.80645</v>
      </c>
      <c r="H23" s="106"/>
      <c r="I23" s="79">
        <v>0.0</v>
      </c>
    </row>
    <row r="24" ht="12.0" customHeight="1">
      <c r="A24" s="58" t="s">
        <v>29</v>
      </c>
      <c r="B24" s="58">
        <v>2016.0</v>
      </c>
      <c r="C24" s="62" t="s">
        <v>91</v>
      </c>
      <c r="D24" s="63" t="s">
        <v>65</v>
      </c>
      <c r="E24" s="47">
        <v>31.0</v>
      </c>
      <c r="F24" s="82">
        <v>924906.0</v>
      </c>
      <c r="G24" s="71">
        <f t="shared" si="1"/>
        <v>29835.67742</v>
      </c>
      <c r="H24" s="106"/>
      <c r="I24" s="79">
        <v>0.0</v>
      </c>
    </row>
    <row r="25" ht="12.0" customHeight="1">
      <c r="A25" s="58" t="s">
        <v>29</v>
      </c>
      <c r="B25" s="58">
        <v>2016.0</v>
      </c>
      <c r="C25" s="62" t="s">
        <v>92</v>
      </c>
      <c r="D25" s="63" t="s">
        <v>67</v>
      </c>
      <c r="E25" s="47">
        <v>30.0</v>
      </c>
      <c r="F25" s="82">
        <v>898006.0</v>
      </c>
      <c r="G25" s="71">
        <f t="shared" si="1"/>
        <v>29933.53333</v>
      </c>
      <c r="H25" s="106"/>
      <c r="I25" s="79">
        <v>0.0</v>
      </c>
    </row>
    <row r="26" ht="12.0" customHeight="1">
      <c r="A26" s="58" t="s">
        <v>29</v>
      </c>
      <c r="B26" s="58">
        <v>2016.0</v>
      </c>
      <c r="C26" s="62" t="s">
        <v>93</v>
      </c>
      <c r="D26" s="63" t="s">
        <v>71</v>
      </c>
      <c r="E26" s="47">
        <v>31.0</v>
      </c>
      <c r="F26" s="82">
        <v>841220.0</v>
      </c>
      <c r="G26" s="71">
        <f t="shared" si="1"/>
        <v>27136.12903</v>
      </c>
      <c r="H26" s="106"/>
      <c r="I26" s="79">
        <v>0.0</v>
      </c>
    </row>
    <row r="27" ht="12.0" customHeight="1">
      <c r="A27" s="58" t="s">
        <v>29</v>
      </c>
      <c r="B27" s="58">
        <v>2016.0</v>
      </c>
      <c r="C27" s="62" t="s">
        <v>94</v>
      </c>
      <c r="D27" s="63" t="s">
        <v>73</v>
      </c>
      <c r="E27" s="47">
        <v>30.0</v>
      </c>
      <c r="F27" s="82">
        <v>700286.0</v>
      </c>
      <c r="G27" s="71">
        <f t="shared" si="1"/>
        <v>23342.86667</v>
      </c>
      <c r="H27" s="106"/>
      <c r="I27" s="79">
        <v>0.0</v>
      </c>
    </row>
    <row r="28" ht="12.0" customHeight="1">
      <c r="A28" s="89" t="s">
        <v>29</v>
      </c>
      <c r="B28" s="89">
        <v>2016.0</v>
      </c>
      <c r="C28" s="92" t="s">
        <v>95</v>
      </c>
      <c r="D28" s="94" t="s">
        <v>78</v>
      </c>
      <c r="E28" s="96">
        <v>31.0</v>
      </c>
      <c r="F28" s="74">
        <v>691212.0</v>
      </c>
      <c r="G28" s="71">
        <f t="shared" si="1"/>
        <v>22297.16129</v>
      </c>
      <c r="H28" s="106"/>
      <c r="I28" s="102">
        <v>0.0</v>
      </c>
    </row>
    <row r="29" ht="12.0" customHeight="1">
      <c r="A29" s="58" t="s">
        <v>29</v>
      </c>
      <c r="B29" s="103">
        <v>2017.0</v>
      </c>
      <c r="C29" s="62" t="s">
        <v>96</v>
      </c>
      <c r="D29" s="63" t="s">
        <v>31</v>
      </c>
      <c r="E29" s="47">
        <v>31.0</v>
      </c>
      <c r="F29" s="104">
        <v>679670.0</v>
      </c>
      <c r="G29" s="51">
        <f t="shared" si="1"/>
        <v>21924.83871</v>
      </c>
      <c r="H29" s="105"/>
      <c r="I29" s="79">
        <v>0.0</v>
      </c>
    </row>
    <row r="30" ht="12.0" customHeight="1">
      <c r="A30" s="58" t="s">
        <v>29</v>
      </c>
      <c r="B30" s="58">
        <v>2017.0</v>
      </c>
      <c r="C30" s="62" t="s">
        <v>97</v>
      </c>
      <c r="D30" s="63" t="s">
        <v>44</v>
      </c>
      <c r="E30" s="65">
        <v>28.0</v>
      </c>
      <c r="F30" s="82">
        <v>645200.0</v>
      </c>
      <c r="G30" s="71">
        <f t="shared" si="1"/>
        <v>23042.85714</v>
      </c>
      <c r="H30" s="106"/>
      <c r="I30" s="79">
        <v>0.0</v>
      </c>
    </row>
    <row r="31" ht="12.0" customHeight="1">
      <c r="A31" s="58" t="s">
        <v>29</v>
      </c>
      <c r="B31" s="58">
        <v>2017.0</v>
      </c>
      <c r="C31" s="62" t="s">
        <v>98</v>
      </c>
      <c r="D31" s="63" t="s">
        <v>53</v>
      </c>
      <c r="E31" s="47">
        <v>31.0</v>
      </c>
      <c r="F31" s="82">
        <v>757864.0</v>
      </c>
      <c r="G31" s="71">
        <f t="shared" si="1"/>
        <v>24447.22581</v>
      </c>
      <c r="H31" s="106"/>
      <c r="I31" s="79">
        <v>0.0</v>
      </c>
    </row>
    <row r="32" ht="12.0" customHeight="1">
      <c r="A32" s="58" t="s">
        <v>29</v>
      </c>
      <c r="B32" s="58">
        <v>2017.0</v>
      </c>
      <c r="C32" s="62" t="s">
        <v>99</v>
      </c>
      <c r="D32" s="63" t="s">
        <v>55</v>
      </c>
      <c r="E32" s="47">
        <v>30.0</v>
      </c>
      <c r="F32" s="82">
        <v>794482.0</v>
      </c>
      <c r="G32" s="71">
        <f t="shared" si="1"/>
        <v>26482.73333</v>
      </c>
      <c r="H32" s="106"/>
      <c r="I32" s="79">
        <v>0.0</v>
      </c>
    </row>
    <row r="33" ht="12.0" customHeight="1">
      <c r="A33" s="58" t="s">
        <v>29</v>
      </c>
      <c r="B33" s="58">
        <v>2017.0</v>
      </c>
      <c r="C33" s="62" t="s">
        <v>100</v>
      </c>
      <c r="D33" s="63" t="s">
        <v>58</v>
      </c>
      <c r="E33" s="47">
        <v>31.0</v>
      </c>
      <c r="F33" s="82">
        <v>885257.0</v>
      </c>
      <c r="G33" s="71">
        <f t="shared" si="1"/>
        <v>28556.67742</v>
      </c>
      <c r="H33" s="106"/>
      <c r="I33" s="79">
        <v>0.0</v>
      </c>
    </row>
    <row r="34" ht="12.0" customHeight="1">
      <c r="A34" s="58" t="s">
        <v>29</v>
      </c>
      <c r="B34" s="58">
        <v>2017.0</v>
      </c>
      <c r="C34" s="62" t="s">
        <v>101</v>
      </c>
      <c r="D34" s="63" t="s">
        <v>61</v>
      </c>
      <c r="E34" s="47">
        <v>30.0</v>
      </c>
      <c r="F34" s="82">
        <v>917749.0</v>
      </c>
      <c r="G34" s="71">
        <f t="shared" si="1"/>
        <v>30591.63333</v>
      </c>
      <c r="H34" s="106"/>
      <c r="I34" s="79">
        <v>0.0</v>
      </c>
    </row>
    <row r="35" ht="12.0" customHeight="1">
      <c r="A35" s="58" t="s">
        <v>29</v>
      </c>
      <c r="B35" s="58">
        <v>2017.0</v>
      </c>
      <c r="C35" s="62" t="s">
        <v>102</v>
      </c>
      <c r="D35" s="63" t="s">
        <v>63</v>
      </c>
      <c r="E35" s="47">
        <v>31.0</v>
      </c>
      <c r="F35" s="82">
        <v>968496.0</v>
      </c>
      <c r="G35" s="71">
        <f t="shared" si="1"/>
        <v>31241.80645</v>
      </c>
      <c r="H35" s="106"/>
      <c r="I35" s="79">
        <v>0.0</v>
      </c>
    </row>
    <row r="36" ht="12.0" customHeight="1">
      <c r="A36" s="58" t="s">
        <v>29</v>
      </c>
      <c r="B36" s="58">
        <v>2017.0</v>
      </c>
      <c r="C36" s="62" t="s">
        <v>103</v>
      </c>
      <c r="D36" s="63" t="s">
        <v>65</v>
      </c>
      <c r="E36" s="47">
        <v>31.0</v>
      </c>
      <c r="F36" s="82">
        <v>961986.0</v>
      </c>
      <c r="G36" s="71">
        <f t="shared" si="1"/>
        <v>31031.80645</v>
      </c>
      <c r="H36" s="106"/>
      <c r="I36" s="79">
        <v>0.0</v>
      </c>
    </row>
    <row r="37" ht="12.0" customHeight="1">
      <c r="A37" s="58" t="s">
        <v>29</v>
      </c>
      <c r="B37" s="58">
        <v>2017.0</v>
      </c>
      <c r="C37" s="62" t="s">
        <v>104</v>
      </c>
      <c r="D37" s="63" t="s">
        <v>67</v>
      </c>
      <c r="E37" s="47">
        <v>30.0</v>
      </c>
      <c r="F37" s="82">
        <v>931709.0</v>
      </c>
      <c r="G37" s="71">
        <f t="shared" si="1"/>
        <v>31056.96667</v>
      </c>
      <c r="H37" s="106"/>
      <c r="I37" s="79">
        <v>0.0</v>
      </c>
    </row>
    <row r="38" ht="12.0" customHeight="1">
      <c r="A38" s="58" t="s">
        <v>29</v>
      </c>
      <c r="B38" s="58">
        <v>2017.0</v>
      </c>
      <c r="C38" s="62" t="s">
        <v>105</v>
      </c>
      <c r="D38" s="63" t="s">
        <v>71</v>
      </c>
      <c r="E38" s="47">
        <v>31.0</v>
      </c>
      <c r="F38" s="82">
        <v>879305.0</v>
      </c>
      <c r="G38" s="71">
        <f t="shared" si="1"/>
        <v>28364.67742</v>
      </c>
      <c r="H38" s="106"/>
      <c r="I38" s="79">
        <v>0.0</v>
      </c>
    </row>
    <row r="39" ht="12.0" customHeight="1">
      <c r="A39" s="58" t="s">
        <v>29</v>
      </c>
      <c r="B39" s="58">
        <v>2017.0</v>
      </c>
      <c r="C39" s="62" t="s">
        <v>106</v>
      </c>
      <c r="D39" s="63" t="s">
        <v>73</v>
      </c>
      <c r="E39" s="47">
        <v>30.0</v>
      </c>
      <c r="F39" s="82">
        <v>726813.0</v>
      </c>
      <c r="G39" s="71">
        <f t="shared" si="1"/>
        <v>24227.1</v>
      </c>
      <c r="H39" s="106"/>
      <c r="I39" s="79">
        <v>0.0</v>
      </c>
    </row>
    <row r="40" ht="12.0" customHeight="1">
      <c r="A40" s="89" t="s">
        <v>29</v>
      </c>
      <c r="B40" s="89">
        <v>2017.0</v>
      </c>
      <c r="C40" s="92" t="s">
        <v>107</v>
      </c>
      <c r="D40" s="94" t="s">
        <v>78</v>
      </c>
      <c r="E40" s="96">
        <v>31.0</v>
      </c>
      <c r="F40" s="74">
        <v>699089.0</v>
      </c>
      <c r="G40" s="71">
        <f t="shared" si="1"/>
        <v>22551.25806</v>
      </c>
      <c r="H40" s="106"/>
      <c r="I40" s="107">
        <v>0.0</v>
      </c>
    </row>
    <row r="41" ht="12.0" customHeight="1">
      <c r="A41" s="58" t="s">
        <v>29</v>
      </c>
      <c r="B41" s="103">
        <v>2018.0</v>
      </c>
      <c r="C41" s="62" t="s">
        <v>108</v>
      </c>
      <c r="D41" s="63" t="s">
        <v>31</v>
      </c>
      <c r="E41" s="47">
        <v>31.0</v>
      </c>
      <c r="F41" s="104">
        <v>706171.0</v>
      </c>
      <c r="G41" s="51">
        <f t="shared" si="1"/>
        <v>22779.70968</v>
      </c>
      <c r="H41" s="105">
        <f>G41/G29-1</f>
        <v>0.03899098092</v>
      </c>
      <c r="I41" s="55">
        <v>1.0</v>
      </c>
    </row>
    <row r="42" ht="12.0" customHeight="1">
      <c r="A42" s="58" t="s">
        <v>29</v>
      </c>
      <c r="B42" s="58">
        <v>2018.0</v>
      </c>
      <c r="C42" s="62" t="s">
        <v>109</v>
      </c>
      <c r="D42" s="63" t="s">
        <v>44</v>
      </c>
      <c r="E42" s="65">
        <v>28.0</v>
      </c>
      <c r="F42" s="82">
        <v>664513.0</v>
      </c>
      <c r="G42" s="71">
        <f t="shared" si="1"/>
        <v>23732.60714</v>
      </c>
      <c r="H42" s="106">
        <f t="shared" ref="H42:H52" si="2">(sum(F$41:F42)/sum(E$41:E42))/(sum(F$29:F30)/sum(E$29:E30))-1</f>
        <v>0.03457999653</v>
      </c>
      <c r="I42" s="79">
        <v>1.0</v>
      </c>
    </row>
    <row r="43" ht="12.0" customHeight="1">
      <c r="A43" s="58" t="s">
        <v>29</v>
      </c>
      <c r="B43" s="58">
        <v>2018.0</v>
      </c>
      <c r="C43" s="62" t="s">
        <v>110</v>
      </c>
      <c r="D43" s="63" t="s">
        <v>53</v>
      </c>
      <c r="E43" s="47">
        <v>31.0</v>
      </c>
      <c r="F43" s="82">
        <v>772263.0</v>
      </c>
      <c r="G43" s="71">
        <f t="shared" si="1"/>
        <v>24911.70968</v>
      </c>
      <c r="H43" s="106">
        <f t="shared" si="2"/>
        <v>0.02891055699</v>
      </c>
      <c r="I43" s="79">
        <v>1.0</v>
      </c>
    </row>
    <row r="44" ht="12.0" customHeight="1">
      <c r="A44" s="58" t="s">
        <v>29</v>
      </c>
      <c r="B44" s="58">
        <v>2018.0</v>
      </c>
      <c r="C44" s="62" t="s">
        <v>111</v>
      </c>
      <c r="D44" s="63" t="s">
        <v>55</v>
      </c>
      <c r="E44" s="47">
        <v>30.0</v>
      </c>
      <c r="F44" s="82">
        <v>831443.0</v>
      </c>
      <c r="G44" s="71">
        <f t="shared" si="1"/>
        <v>27714.76667</v>
      </c>
      <c r="H44" s="106">
        <f t="shared" si="2"/>
        <v>0.03377362005</v>
      </c>
      <c r="I44" s="79">
        <v>1.0</v>
      </c>
    </row>
    <row r="45" ht="12.0" customHeight="1">
      <c r="A45" s="58" t="s">
        <v>29</v>
      </c>
      <c r="B45" s="58">
        <v>2018.0</v>
      </c>
      <c r="C45" s="62" t="s">
        <v>112</v>
      </c>
      <c r="D45" s="63" t="s">
        <v>58</v>
      </c>
      <c r="E45" s="47">
        <v>31.0</v>
      </c>
      <c r="F45" s="82">
        <v>908191.0</v>
      </c>
      <c r="G45" s="71">
        <f t="shared" si="1"/>
        <v>29296.48387</v>
      </c>
      <c r="H45" s="106">
        <f t="shared" si="2"/>
        <v>0.03192262111</v>
      </c>
      <c r="I45" s="79">
        <v>1.0</v>
      </c>
    </row>
    <row r="46" ht="12.0" customHeight="1">
      <c r="A46" s="58" t="s">
        <v>29</v>
      </c>
      <c r="B46" s="58">
        <v>2018.0</v>
      </c>
      <c r="C46" s="62" t="s">
        <v>113</v>
      </c>
      <c r="D46" s="63" t="s">
        <v>61</v>
      </c>
      <c r="E46" s="47">
        <v>30.0</v>
      </c>
      <c r="F46" s="82">
        <v>951816.0</v>
      </c>
      <c r="G46" s="71">
        <f t="shared" si="1"/>
        <v>31727.2</v>
      </c>
      <c r="H46" s="106">
        <f t="shared" si="2"/>
        <v>0.03294181344</v>
      </c>
      <c r="I46" s="79">
        <v>1.0</v>
      </c>
    </row>
    <row r="47" ht="12.0" customHeight="1">
      <c r="A47" s="58" t="s">
        <v>29</v>
      </c>
      <c r="B47" s="58">
        <v>2018.0</v>
      </c>
      <c r="C47" s="62" t="s">
        <v>114</v>
      </c>
      <c r="D47" s="63" t="s">
        <v>63</v>
      </c>
      <c r="E47" s="47">
        <v>31.0</v>
      </c>
      <c r="F47" s="82">
        <v>1004922.0</v>
      </c>
      <c r="G47" s="71">
        <f t="shared" si="1"/>
        <v>32416.83871</v>
      </c>
      <c r="H47" s="106">
        <f t="shared" si="2"/>
        <v>0.03374234649</v>
      </c>
      <c r="I47" s="79">
        <v>1.0</v>
      </c>
    </row>
    <row r="48" ht="12.0" customHeight="1">
      <c r="A48" s="58" t="s">
        <v>29</v>
      </c>
      <c r="B48" s="58">
        <v>2018.0</v>
      </c>
      <c r="C48" s="62" t="s">
        <v>115</v>
      </c>
      <c r="D48" s="63" t="s">
        <v>65</v>
      </c>
      <c r="E48" s="47">
        <v>31.0</v>
      </c>
      <c r="F48" s="82">
        <v>998484.0</v>
      </c>
      <c r="G48" s="71">
        <f t="shared" si="1"/>
        <v>32209.16129</v>
      </c>
      <c r="H48" s="106">
        <f t="shared" si="2"/>
        <v>0.03435322471</v>
      </c>
      <c r="I48" s="79">
        <v>1.0</v>
      </c>
    </row>
    <row r="49" ht="12.0" customHeight="1">
      <c r="A49" s="58" t="s">
        <v>29</v>
      </c>
      <c r="B49" s="58">
        <v>2018.0</v>
      </c>
      <c r="C49" s="62" t="s">
        <v>116</v>
      </c>
      <c r="D49" s="63" t="s">
        <v>67</v>
      </c>
      <c r="E49" s="47">
        <v>30.0</v>
      </c>
      <c r="F49" s="82">
        <v>959099.0</v>
      </c>
      <c r="G49" s="71">
        <f t="shared" si="1"/>
        <v>31969.96667</v>
      </c>
      <c r="H49" s="106">
        <f t="shared" si="2"/>
        <v>0.03374105873</v>
      </c>
      <c r="I49" s="79">
        <v>1.0</v>
      </c>
    </row>
    <row r="50" ht="12.0" customHeight="1">
      <c r="A50" s="58" t="s">
        <v>29</v>
      </c>
      <c r="B50" s="58">
        <v>2018.0</v>
      </c>
      <c r="C50" s="62" t="s">
        <v>117</v>
      </c>
      <c r="D50" s="63" t="s">
        <v>71</v>
      </c>
      <c r="E50" s="47">
        <v>31.0</v>
      </c>
      <c r="F50" s="82">
        <v>917279.0</v>
      </c>
      <c r="G50" s="71">
        <f t="shared" si="1"/>
        <v>29589.64516</v>
      </c>
      <c r="H50" s="106">
        <f t="shared" si="2"/>
        <v>0.03472723736</v>
      </c>
      <c r="I50" s="79">
        <v>1.0</v>
      </c>
    </row>
    <row r="51" ht="12.0" customHeight="1">
      <c r="A51" s="58" t="s">
        <v>29</v>
      </c>
      <c r="B51" s="58">
        <v>2018.0</v>
      </c>
      <c r="C51" s="62" t="s">
        <v>118</v>
      </c>
      <c r="D51" s="63" t="s">
        <v>73</v>
      </c>
      <c r="E51" s="47">
        <v>30.0</v>
      </c>
      <c r="F51" s="82">
        <v>760804.0</v>
      </c>
      <c r="G51" s="71">
        <f t="shared" si="1"/>
        <v>25360.13333</v>
      </c>
      <c r="H51" s="106">
        <f t="shared" si="2"/>
        <v>0.03568376169</v>
      </c>
      <c r="I51" s="79">
        <v>1.0</v>
      </c>
    </row>
    <row r="52" ht="12.0" customHeight="1">
      <c r="A52" s="89" t="s">
        <v>29</v>
      </c>
      <c r="B52" s="89">
        <v>2018.0</v>
      </c>
      <c r="C52" s="92" t="s">
        <v>119</v>
      </c>
      <c r="D52" s="94" t="s">
        <v>78</v>
      </c>
      <c r="E52" s="96">
        <v>31.0</v>
      </c>
      <c r="F52" s="74">
        <v>740137.0</v>
      </c>
      <c r="G52" s="71">
        <f t="shared" si="1"/>
        <v>23875.3871</v>
      </c>
      <c r="H52" s="106">
        <f t="shared" si="2"/>
        <v>0.03731886486</v>
      </c>
      <c r="I52" s="107">
        <v>1.0</v>
      </c>
    </row>
    <row r="53" ht="12.0" customHeight="1">
      <c r="A53" s="58" t="s">
        <v>29</v>
      </c>
      <c r="B53" s="103">
        <v>2019.0</v>
      </c>
      <c r="C53" s="62" t="s">
        <v>120</v>
      </c>
      <c r="D53" s="63" t="s">
        <v>31</v>
      </c>
      <c r="E53" s="47">
        <v>31.0</v>
      </c>
      <c r="F53" s="108"/>
      <c r="G53" s="108"/>
      <c r="H53" s="105"/>
      <c r="I53" s="55">
        <v>0.0</v>
      </c>
    </row>
    <row r="54" ht="12.0" customHeight="1">
      <c r="A54" s="58" t="s">
        <v>29</v>
      </c>
      <c r="B54" s="58">
        <v>2019.0</v>
      </c>
      <c r="C54" s="62" t="s">
        <v>121</v>
      </c>
      <c r="D54" s="63" t="s">
        <v>44</v>
      </c>
      <c r="E54" s="65">
        <v>28.0</v>
      </c>
      <c r="F54" s="109"/>
      <c r="G54" s="109"/>
      <c r="H54" s="106"/>
      <c r="I54" s="79">
        <v>0.0</v>
      </c>
    </row>
    <row r="55" ht="12.0" customHeight="1">
      <c r="A55" s="58" t="s">
        <v>29</v>
      </c>
      <c r="B55" s="58">
        <v>2019.0</v>
      </c>
      <c r="C55" s="62" t="s">
        <v>122</v>
      </c>
      <c r="D55" s="63" t="s">
        <v>53</v>
      </c>
      <c r="E55" s="47">
        <v>31.0</v>
      </c>
      <c r="F55" s="109"/>
      <c r="G55" s="109"/>
      <c r="H55" s="106"/>
      <c r="I55" s="79">
        <v>0.0</v>
      </c>
    </row>
    <row r="56" ht="12.0" customHeight="1">
      <c r="A56" s="58" t="s">
        <v>29</v>
      </c>
      <c r="B56" s="58">
        <v>2019.0</v>
      </c>
      <c r="C56" s="62" t="s">
        <v>123</v>
      </c>
      <c r="D56" s="63" t="s">
        <v>55</v>
      </c>
      <c r="E56" s="47">
        <v>30.0</v>
      </c>
      <c r="F56" s="109"/>
      <c r="G56" s="109"/>
      <c r="H56" s="106"/>
      <c r="I56" s="79">
        <v>0.0</v>
      </c>
    </row>
    <row r="57" ht="12.0" customHeight="1">
      <c r="A57" s="58" t="s">
        <v>29</v>
      </c>
      <c r="B57" s="58">
        <v>2019.0</v>
      </c>
      <c r="C57" s="62" t="s">
        <v>124</v>
      </c>
      <c r="D57" s="63" t="s">
        <v>58</v>
      </c>
      <c r="E57" s="47">
        <v>31.0</v>
      </c>
      <c r="F57" s="109"/>
      <c r="G57" s="109"/>
      <c r="H57" s="106"/>
      <c r="I57" s="79">
        <v>0.0</v>
      </c>
    </row>
    <row r="58" ht="12.0" customHeight="1">
      <c r="A58" s="58" t="s">
        <v>29</v>
      </c>
      <c r="B58" s="58">
        <v>2019.0</v>
      </c>
      <c r="C58" s="62" t="s">
        <v>125</v>
      </c>
      <c r="D58" s="63" t="s">
        <v>61</v>
      </c>
      <c r="E58" s="47">
        <v>30.0</v>
      </c>
      <c r="F58" s="109"/>
      <c r="G58" s="109"/>
      <c r="H58" s="106"/>
      <c r="I58" s="79">
        <v>0.0</v>
      </c>
    </row>
    <row r="59" ht="12.0" customHeight="1">
      <c r="A59" s="58" t="s">
        <v>29</v>
      </c>
      <c r="B59" s="58">
        <v>2019.0</v>
      </c>
      <c r="C59" s="62" t="s">
        <v>126</v>
      </c>
      <c r="D59" s="63" t="s">
        <v>63</v>
      </c>
      <c r="E59" s="47">
        <v>31.0</v>
      </c>
      <c r="F59" s="109"/>
      <c r="G59" s="109"/>
      <c r="H59" s="106"/>
      <c r="I59" s="79">
        <v>0.0</v>
      </c>
    </row>
    <row r="60" ht="12.0" customHeight="1">
      <c r="A60" s="58" t="s">
        <v>29</v>
      </c>
      <c r="B60" s="58">
        <v>2019.0</v>
      </c>
      <c r="C60" s="62" t="s">
        <v>127</v>
      </c>
      <c r="D60" s="63" t="s">
        <v>65</v>
      </c>
      <c r="E60" s="47">
        <v>31.0</v>
      </c>
      <c r="F60" s="109"/>
      <c r="G60" s="109"/>
      <c r="H60" s="106"/>
      <c r="I60" s="79">
        <v>0.0</v>
      </c>
    </row>
    <row r="61" ht="12.0" customHeight="1">
      <c r="A61" s="58" t="s">
        <v>29</v>
      </c>
      <c r="B61" s="58">
        <v>2019.0</v>
      </c>
      <c r="C61" s="62" t="s">
        <v>128</v>
      </c>
      <c r="D61" s="63" t="s">
        <v>67</v>
      </c>
      <c r="E61" s="47">
        <v>30.0</v>
      </c>
      <c r="F61" s="109"/>
      <c r="G61" s="109"/>
      <c r="H61" s="106"/>
      <c r="I61" s="79">
        <v>0.0</v>
      </c>
    </row>
    <row r="62" ht="12.0" customHeight="1">
      <c r="A62" s="58" t="s">
        <v>29</v>
      </c>
      <c r="B62" s="58">
        <v>2019.0</v>
      </c>
      <c r="C62" s="62" t="s">
        <v>129</v>
      </c>
      <c r="D62" s="63" t="s">
        <v>71</v>
      </c>
      <c r="E62" s="47">
        <v>31.0</v>
      </c>
      <c r="F62" s="109"/>
      <c r="G62" s="109"/>
      <c r="H62" s="106"/>
      <c r="I62" s="79">
        <v>0.0</v>
      </c>
    </row>
    <row r="63" ht="12.0" customHeight="1">
      <c r="A63" s="58" t="s">
        <v>29</v>
      </c>
      <c r="B63" s="58">
        <v>2019.0</v>
      </c>
      <c r="C63" s="62" t="s">
        <v>130</v>
      </c>
      <c r="D63" s="63" t="s">
        <v>73</v>
      </c>
      <c r="E63" s="47">
        <v>30.0</v>
      </c>
      <c r="F63" s="109"/>
      <c r="G63" s="109"/>
      <c r="H63" s="106"/>
      <c r="I63" s="79">
        <v>0.0</v>
      </c>
    </row>
    <row r="64" ht="12.0" customHeight="1">
      <c r="A64" s="89" t="s">
        <v>29</v>
      </c>
      <c r="B64" s="89">
        <v>2019.0</v>
      </c>
      <c r="C64" s="92" t="s">
        <v>131</v>
      </c>
      <c r="D64" s="94" t="s">
        <v>78</v>
      </c>
      <c r="E64" s="96">
        <v>31.0</v>
      </c>
      <c r="F64" s="110"/>
      <c r="G64" s="110"/>
      <c r="H64" s="111"/>
      <c r="I64" s="102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7.29" defaultRowHeight="15.0"/>
  <cols>
    <col customWidth="1" min="1" max="1" width="20.14"/>
    <col customWidth="1" min="2" max="2" width="15.86"/>
    <col customWidth="1" min="3" max="3" width="13.57"/>
    <col customWidth="1" min="4" max="4" width="14.57"/>
    <col customWidth="1" min="5" max="5" width="15.29"/>
    <col customWidth="1" min="6" max="6" width="29.86"/>
  </cols>
  <sheetData>
    <row r="1" ht="12.75" customHeight="1">
      <c r="A1" s="1" t="s">
        <v>0</v>
      </c>
      <c r="B1" s="3" t="s">
        <v>1</v>
      </c>
      <c r="C1" s="2" t="s">
        <v>2</v>
      </c>
      <c r="D1" s="4">
        <v>42736.0</v>
      </c>
      <c r="E1" s="6" t="s">
        <v>3</v>
      </c>
      <c r="F1" s="8" t="s">
        <v>4</v>
      </c>
    </row>
    <row r="2" ht="12.75" customHeight="1">
      <c r="A2" s="9" t="s">
        <v>5</v>
      </c>
      <c r="B2" s="10">
        <v>43480.0</v>
      </c>
      <c r="C2" s="12" t="s">
        <v>6</v>
      </c>
      <c r="D2" s="15" t="s">
        <v>7</v>
      </c>
      <c r="E2" s="17" t="s">
        <v>8</v>
      </c>
      <c r="F2" s="18" t="s">
        <v>9</v>
      </c>
    </row>
    <row r="3" ht="12.75" customHeight="1">
      <c r="A3" s="20"/>
      <c r="B3" s="20"/>
      <c r="C3" s="20"/>
      <c r="D3" s="22">
        <v>365.0</v>
      </c>
      <c r="E3" s="22">
        <v>365.0</v>
      </c>
      <c r="F3" s="20"/>
    </row>
    <row r="4" ht="13.5" customHeight="1">
      <c r="A4" s="27" t="s">
        <v>10</v>
      </c>
      <c r="B4" s="29" t="s">
        <v>12</v>
      </c>
      <c r="C4" s="29" t="s">
        <v>12</v>
      </c>
      <c r="D4" s="29" t="s">
        <v>14</v>
      </c>
      <c r="E4" s="29" t="s">
        <v>14</v>
      </c>
      <c r="F4" s="29" t="s">
        <v>14</v>
      </c>
    </row>
    <row r="5" ht="25.5" customHeight="1">
      <c r="A5" s="33" t="s">
        <v>15</v>
      </c>
      <c r="B5" s="37" t="s">
        <v>20</v>
      </c>
      <c r="C5" s="37" t="s">
        <v>25</v>
      </c>
      <c r="D5" s="37" t="s">
        <v>20</v>
      </c>
      <c r="E5" s="37" t="s">
        <v>25</v>
      </c>
      <c r="F5" s="33" t="s">
        <v>26</v>
      </c>
    </row>
    <row r="6" ht="12.75" customHeight="1">
      <c r="A6" s="39" t="s">
        <v>27</v>
      </c>
      <c r="B6" s="45">
        <v>9847620.0</v>
      </c>
      <c r="C6" s="45">
        <v>1.0215122E7</v>
      </c>
      <c r="D6" s="45">
        <f t="shared" ref="D6:E6" si="1">B6/D$3</f>
        <v>26979.78082</v>
      </c>
      <c r="E6" s="45">
        <f t="shared" si="1"/>
        <v>27986.63562</v>
      </c>
      <c r="F6" s="48">
        <f t="shared" ref="F6:F15" si="3">E6/D6-1</f>
        <v>0.03731886486</v>
      </c>
    </row>
    <row r="7" ht="12.75" customHeight="1">
      <c r="A7" s="39" t="s">
        <v>33</v>
      </c>
      <c r="B7" s="45">
        <v>888197.0</v>
      </c>
      <c r="C7" s="45">
        <v>976250.0</v>
      </c>
      <c r="D7" s="45">
        <f t="shared" ref="D7:E7" si="2">B7/D$3</f>
        <v>2433.416438</v>
      </c>
      <c r="E7" s="45">
        <f t="shared" si="2"/>
        <v>2674.657534</v>
      </c>
      <c r="F7" s="48">
        <f t="shared" si="3"/>
        <v>0.0991367906</v>
      </c>
    </row>
    <row r="8" ht="12.75" customHeight="1">
      <c r="A8" s="39" t="s">
        <v>34</v>
      </c>
      <c r="B8" s="45">
        <v>2484893.0</v>
      </c>
      <c r="C8" s="45">
        <v>2662464.0</v>
      </c>
      <c r="D8" s="45">
        <f t="shared" ref="D8:E8" si="4">B8/D$3</f>
        <v>6807.926027</v>
      </c>
      <c r="E8" s="45">
        <f t="shared" si="4"/>
        <v>7294.421918</v>
      </c>
      <c r="F8" s="48">
        <f t="shared" si="3"/>
        <v>0.07146021982</v>
      </c>
    </row>
    <row r="9" ht="12.75" customHeight="1">
      <c r="A9" s="39" t="s">
        <v>35</v>
      </c>
      <c r="B9" s="45">
        <v>950727.0</v>
      </c>
      <c r="C9" s="45">
        <v>1045203.0</v>
      </c>
      <c r="D9" s="45">
        <f t="shared" ref="D9:E9" si="5">B9/D$3</f>
        <v>2604.731507</v>
      </c>
      <c r="E9" s="45">
        <f t="shared" si="5"/>
        <v>2863.569863</v>
      </c>
      <c r="F9" s="48">
        <f t="shared" si="3"/>
        <v>0.09937237504</v>
      </c>
    </row>
    <row r="10" ht="12.75" customHeight="1">
      <c r="A10" s="39" t="s">
        <v>36</v>
      </c>
      <c r="B10" s="45">
        <v>1061389.0</v>
      </c>
      <c r="C10" s="45">
        <v>1089885.0</v>
      </c>
      <c r="D10" s="45">
        <f t="shared" ref="D10:E10" si="6">B10/D$3</f>
        <v>2907.915068</v>
      </c>
      <c r="E10" s="45">
        <f t="shared" si="6"/>
        <v>2985.986301</v>
      </c>
      <c r="F10" s="48">
        <f t="shared" si="3"/>
        <v>0.02684783807</v>
      </c>
    </row>
    <row r="11" ht="12.75" customHeight="1">
      <c r="A11" s="39" t="s">
        <v>37</v>
      </c>
      <c r="B11" s="45">
        <v>2147149.0</v>
      </c>
      <c r="C11" s="45">
        <v>2304949.0</v>
      </c>
      <c r="D11" s="45">
        <f t="shared" ref="D11:E11" si="7">B11/D$3</f>
        <v>5882.6</v>
      </c>
      <c r="E11" s="45">
        <f t="shared" si="7"/>
        <v>6314.928767</v>
      </c>
      <c r="F11" s="48">
        <f t="shared" si="3"/>
        <v>0.07349280371</v>
      </c>
    </row>
    <row r="12" ht="12.75" customHeight="1">
      <c r="A12" s="39" t="s">
        <v>38</v>
      </c>
      <c r="B12" s="45">
        <v>6047877.0</v>
      </c>
      <c r="C12" s="45">
        <v>6237724.0</v>
      </c>
      <c r="D12" s="45">
        <f t="shared" ref="D12:E12" si="8">B12/D$3</f>
        <v>16569.52603</v>
      </c>
      <c r="E12" s="45">
        <f t="shared" si="8"/>
        <v>17089.65479</v>
      </c>
      <c r="F12" s="48">
        <f t="shared" si="3"/>
        <v>0.0313906847</v>
      </c>
    </row>
    <row r="13" ht="12.75" customHeight="1">
      <c r="A13" s="39" t="s">
        <v>39</v>
      </c>
      <c r="B13" s="45">
        <v>1028427.0</v>
      </c>
      <c r="C13" s="45">
        <v>1074770.0</v>
      </c>
      <c r="D13" s="45">
        <f t="shared" ref="D13:E13" si="9">B13/D$3</f>
        <v>2817.608219</v>
      </c>
      <c r="E13" s="45">
        <f t="shared" si="9"/>
        <v>2944.575342</v>
      </c>
      <c r="F13" s="48">
        <f t="shared" si="3"/>
        <v>0.0450620219</v>
      </c>
    </row>
    <row r="14" ht="12.75" customHeight="1">
      <c r="A14" s="39" t="s">
        <v>40</v>
      </c>
      <c r="B14" s="45">
        <v>2059320.0</v>
      </c>
      <c r="C14" s="45">
        <v>2168403.0</v>
      </c>
      <c r="D14" s="45">
        <f t="shared" ref="D14:E14" si="10">B14/D$3</f>
        <v>5641.972603</v>
      </c>
      <c r="E14" s="45">
        <f t="shared" si="10"/>
        <v>5940.830137</v>
      </c>
      <c r="F14" s="48">
        <f t="shared" si="3"/>
        <v>0.052970398</v>
      </c>
    </row>
    <row r="15" ht="12.75" customHeight="1">
      <c r="A15" s="56" t="s">
        <v>41</v>
      </c>
      <c r="B15" s="45">
        <v>2573889.0</v>
      </c>
      <c r="C15" s="45">
        <v>2596266.0</v>
      </c>
      <c r="D15" s="45">
        <f t="shared" ref="D15:E15" si="11">B15/D$3</f>
        <v>7051.750685</v>
      </c>
      <c r="E15" s="45">
        <f t="shared" si="11"/>
        <v>7113.057534</v>
      </c>
      <c r="F15" s="48">
        <f t="shared" si="3"/>
        <v>0.008693848103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86"/>
    <col customWidth="1" min="2" max="2" width="10.86"/>
    <col customWidth="1" min="3" max="3" width="14.43"/>
    <col customWidth="1" min="4" max="4" width="140.71"/>
  </cols>
  <sheetData>
    <row r="1" ht="12.0" customHeight="1">
      <c r="A1" s="66" t="s">
        <v>45</v>
      </c>
      <c r="B1" s="66" t="s">
        <v>13</v>
      </c>
      <c r="C1" s="66" t="s">
        <v>46</v>
      </c>
      <c r="D1" s="66" t="s">
        <v>47</v>
      </c>
    </row>
    <row r="2" ht="12.0" customHeight="1">
      <c r="A2" s="70">
        <v>42779.0</v>
      </c>
      <c r="B2" s="73" t="s">
        <v>49</v>
      </c>
      <c r="C2" s="77">
        <v>2016.0</v>
      </c>
      <c r="D2" s="81" t="s">
        <v>51</v>
      </c>
    </row>
    <row r="3" ht="12.0" customHeight="1">
      <c r="A3" s="83">
        <v>42853.0</v>
      </c>
      <c r="B3" s="73" t="s">
        <v>49</v>
      </c>
      <c r="C3" s="85" t="s">
        <v>56</v>
      </c>
      <c r="D3" s="86" t="s">
        <v>59</v>
      </c>
    </row>
    <row r="4" ht="12.0" customHeight="1">
      <c r="A4" s="83">
        <v>42957.0</v>
      </c>
      <c r="B4" s="73" t="s">
        <v>49</v>
      </c>
      <c r="C4" s="85" t="s">
        <v>68</v>
      </c>
      <c r="D4" s="86" t="s">
        <v>69</v>
      </c>
    </row>
    <row r="5" ht="12.0" customHeight="1">
      <c r="A5" s="87">
        <v>43061.0</v>
      </c>
      <c r="B5" s="73" t="s">
        <v>49</v>
      </c>
      <c r="C5" s="88" t="s">
        <v>74</v>
      </c>
      <c r="D5" s="90" t="s">
        <v>75</v>
      </c>
    </row>
    <row r="6" ht="12.0" customHeight="1">
      <c r="A6" s="91" t="s">
        <v>77</v>
      </c>
      <c r="B6" s="73" t="s">
        <v>49</v>
      </c>
      <c r="C6" s="93">
        <v>2017.0</v>
      </c>
      <c r="D6" s="86" t="s">
        <v>79</v>
      </c>
    </row>
    <row r="7" ht="12.0" customHeight="1">
      <c r="A7" s="87">
        <v>43273.0</v>
      </c>
      <c r="B7" s="73" t="s">
        <v>49</v>
      </c>
      <c r="C7" s="95">
        <v>43221.0</v>
      </c>
      <c r="D7" s="90" t="s">
        <v>80</v>
      </c>
    </row>
    <row r="8" ht="12.0" customHeight="1">
      <c r="A8" s="87">
        <v>43301.0</v>
      </c>
      <c r="B8" s="73" t="s">
        <v>49</v>
      </c>
      <c r="C8" s="95">
        <v>43252.0</v>
      </c>
      <c r="D8" s="90" t="s">
        <v>80</v>
      </c>
    </row>
    <row r="9" ht="12.0" customHeight="1">
      <c r="A9" s="87">
        <v>43332.0</v>
      </c>
      <c r="B9" s="73" t="s">
        <v>49</v>
      </c>
      <c r="C9" s="95">
        <v>43282.0</v>
      </c>
      <c r="D9" s="90" t="s">
        <v>80</v>
      </c>
    </row>
    <row r="10" ht="12.0" customHeight="1">
      <c r="A10" s="87">
        <v>43357.0</v>
      </c>
      <c r="B10" s="73" t="s">
        <v>49</v>
      </c>
      <c r="C10" s="95">
        <v>43313.0</v>
      </c>
      <c r="D10" s="90" t="s">
        <v>80</v>
      </c>
    </row>
    <row r="11" ht="12.0" customHeight="1">
      <c r="A11" s="87">
        <v>43395.0</v>
      </c>
      <c r="B11" s="73" t="s">
        <v>49</v>
      </c>
      <c r="C11" s="88" t="s">
        <v>81</v>
      </c>
      <c r="D11" s="90" t="s">
        <v>82</v>
      </c>
    </row>
    <row r="12" ht="12.0" customHeight="1">
      <c r="A12" s="87">
        <v>43396.0</v>
      </c>
      <c r="B12" s="73" t="s">
        <v>49</v>
      </c>
      <c r="C12" s="95">
        <v>43344.0</v>
      </c>
      <c r="D12" s="90" t="s">
        <v>80</v>
      </c>
    </row>
    <row r="13" ht="12.0" customHeight="1">
      <c r="A13" s="97">
        <v>43424.0</v>
      </c>
      <c r="B13" s="73" t="s">
        <v>49</v>
      </c>
      <c r="C13" s="99">
        <v>43374.0</v>
      </c>
      <c r="D13" s="90" t="s">
        <v>80</v>
      </c>
    </row>
    <row r="14" ht="12.0" customHeight="1">
      <c r="A14" s="91" t="s">
        <v>83</v>
      </c>
      <c r="B14" s="73" t="s">
        <v>49</v>
      </c>
      <c r="C14" s="99">
        <v>43405.0</v>
      </c>
      <c r="D14" s="90" t="s">
        <v>80</v>
      </c>
    </row>
    <row r="15" ht="12.0" customHeight="1">
      <c r="A15" s="101">
        <v>43480.0</v>
      </c>
      <c r="B15" s="73" t="s">
        <v>49</v>
      </c>
      <c r="C15" s="99">
        <v>43435.0</v>
      </c>
      <c r="D15" s="90" t="s">
        <v>80</v>
      </c>
    </row>
  </sheetData>
  <drawing r:id="rId1"/>
</worksheet>
</file>