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<sst xmlns="http://schemas.openxmlformats.org/spreadsheetml/2006/main" count="220" uniqueCount="159">
  <si>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</si>
  <si>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</si>
  <si>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</si>
  <si>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</si>
  <si>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</si>
  <si>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</si>
  <si>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</si>
  <si>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</si>
  <si>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</si>
  <si>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JAN-SEP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</si>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</sst>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45579.0</v>
      </c>
      <c r="C2" s="11" t="s">
        <v>6</v>
      </c>
      <c r="D2" s="12">
        <v>45565.0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5" si="1">E6/D6</f>
        <v>0.8192552732</v>
      </c>
      <c r="D6" s="33">
        <v>6757619.0</v>
      </c>
      <c r="E6" s="34">
        <v>5536215.0</v>
      </c>
      <c r="F6" s="35"/>
      <c r="G6" s="36">
        <f t="shared" ref="G6:G15" si="2">C6-F6</f>
        <v>0.8192552732</v>
      </c>
      <c r="H6" s="37">
        <v>0.0204</v>
      </c>
    </row>
    <row r="7" ht="12.0" customHeight="1">
      <c r="A7" s="30" t="s">
        <v>19</v>
      </c>
      <c r="B7" s="38" t="s">
        <v>21</v>
      </c>
      <c r="C7" s="32">
        <f t="shared" si="1"/>
        <v>1.022691858</v>
      </c>
      <c r="D7" s="39">
        <v>6956592.0</v>
      </c>
      <c r="E7" s="40">
        <v>7114450.0</v>
      </c>
      <c r="F7" s="41"/>
      <c r="G7" s="42">
        <f t="shared" si="2"/>
        <v>1.022691858</v>
      </c>
      <c r="H7" s="37">
        <v>0.0241</v>
      </c>
    </row>
    <row r="8" ht="12.0" customHeight="1">
      <c r="A8" s="30" t="s">
        <v>19</v>
      </c>
      <c r="B8" s="38" t="s">
        <v>22</v>
      </c>
      <c r="C8" s="32">
        <f t="shared" si="1"/>
        <v>1.072116668</v>
      </c>
      <c r="D8" s="39">
        <v>7224793.0</v>
      </c>
      <c r="E8" s="40">
        <v>7745821.0</v>
      </c>
      <c r="F8" s="35"/>
      <c r="G8" s="42">
        <f t="shared" si="2"/>
        <v>1.072116668</v>
      </c>
      <c r="H8" s="37">
        <v>0.0253</v>
      </c>
    </row>
    <row r="9" ht="12.0" customHeight="1">
      <c r="A9" s="30" t="s">
        <v>19</v>
      </c>
      <c r="B9" s="38" t="s">
        <v>23</v>
      </c>
      <c r="C9" s="32">
        <f t="shared" si="1"/>
        <v>2.111165187</v>
      </c>
      <c r="D9" s="39">
        <v>7483368.0</v>
      </c>
      <c r="E9" s="40">
        <v>1.5798626E7</v>
      </c>
      <c r="F9" s="35"/>
      <c r="G9" s="42">
        <f t="shared" si="2"/>
        <v>2.111165187</v>
      </c>
      <c r="H9" s="37">
        <v>0.0506</v>
      </c>
    </row>
    <row r="10" ht="12.0" customHeight="1">
      <c r="A10" s="30" t="s">
        <v>19</v>
      </c>
      <c r="B10" s="38" t="s">
        <v>24</v>
      </c>
      <c r="C10" s="32">
        <f t="shared" si="1"/>
        <v>1.912422241</v>
      </c>
      <c r="D10" s="39">
        <v>7630990.0</v>
      </c>
      <c r="E10" s="40">
        <v>1.4593675E7</v>
      </c>
      <c r="F10" s="35"/>
      <c r="G10" s="42">
        <f t="shared" si="2"/>
        <v>1.912422241</v>
      </c>
      <c r="H10" s="37">
        <v>0.0454</v>
      </c>
    </row>
    <row r="11" ht="12.0" customHeight="1">
      <c r="A11" s="30" t="s">
        <v>19</v>
      </c>
      <c r="B11" s="38" t="s">
        <v>25</v>
      </c>
      <c r="C11" s="32">
        <f t="shared" si="1"/>
        <v>0.4463227087</v>
      </c>
      <c r="D11" s="39">
        <v>3513646.0</v>
      </c>
      <c r="E11" s="40">
        <v>1568220.0</v>
      </c>
      <c r="F11" s="43">
        <v>0.9</v>
      </c>
      <c r="G11" s="42">
        <f t="shared" si="2"/>
        <v>-0.4536772913</v>
      </c>
      <c r="H11" s="37">
        <v>0.009</v>
      </c>
    </row>
    <row r="12" ht="12.0" customHeight="1">
      <c r="A12" s="30" t="s">
        <v>19</v>
      </c>
      <c r="B12" s="38" t="s">
        <v>26</v>
      </c>
      <c r="C12" s="32">
        <f t="shared" si="1"/>
        <v>0.3588812211</v>
      </c>
      <c r="D12" s="39">
        <v>3736395.0</v>
      </c>
      <c r="E12" s="40">
        <v>1340922.0</v>
      </c>
      <c r="F12" s="43">
        <v>0.35</v>
      </c>
      <c r="G12" s="42">
        <f t="shared" si="2"/>
        <v>0.00888122107</v>
      </c>
      <c r="H12" s="37">
        <v>0.008</v>
      </c>
    </row>
    <row r="13" ht="12.0" customHeight="1">
      <c r="A13" s="30" t="s">
        <v>19</v>
      </c>
      <c r="B13" s="38" t="s">
        <v>27</v>
      </c>
      <c r="C13" s="32">
        <f t="shared" si="1"/>
        <v>1.972057777</v>
      </c>
      <c r="D13" s="39">
        <v>6295419.0</v>
      </c>
      <c r="E13" s="40">
        <v>1.241493E7</v>
      </c>
      <c r="F13" s="43">
        <v>0.5</v>
      </c>
      <c r="G13" s="42">
        <f t="shared" si="2"/>
        <v>1.472057777</v>
      </c>
      <c r="H13" s="37">
        <v>0.0462</v>
      </c>
    </row>
    <row r="14" ht="12.0" customHeight="1">
      <c r="A14" s="30" t="s">
        <v>19</v>
      </c>
      <c r="B14" s="38" t="s">
        <v>28</v>
      </c>
      <c r="C14" s="32">
        <f t="shared" si="1"/>
        <v>2.107765197</v>
      </c>
      <c r="D14" s="39">
        <v>6923070.0</v>
      </c>
      <c r="E14" s="40">
        <v>1.4592206E7</v>
      </c>
      <c r="F14" s="43">
        <v>0.5</v>
      </c>
      <c r="G14" s="42">
        <f t="shared" si="2"/>
        <v>1.607765197</v>
      </c>
      <c r="H14" s="37">
        <v>0.0486</v>
      </c>
    </row>
    <row r="15" ht="12.0" customHeight="1">
      <c r="A15" s="30" t="s">
        <v>19</v>
      </c>
      <c r="B15" s="38" t="s">
        <v>29</v>
      </c>
      <c r="C15" s="32">
        <f t="shared" si="1"/>
        <v>2.526743649</v>
      </c>
      <c r="D15" s="39">
        <v>7299733.0</v>
      </c>
      <c r="E15" s="40">
        <v>1.8444554E7</v>
      </c>
      <c r="F15" s="43">
        <v>0.5</v>
      </c>
      <c r="G15" s="42">
        <f t="shared" si="2"/>
        <v>2.026743649</v>
      </c>
      <c r="H15" s="37">
        <v>0.0578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45579</v>
      </c>
      <c r="C2" s="11" t="s">
        <v>6</v>
      </c>
      <c r="D2" s="53">
        <f>ERT_ATFM_YY!D2</f>
        <v>45565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74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94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4" si="6">sum(D$66:D67)/sum(C$66:C67)</f>
        <v>0.4082067956</v>
      </c>
      <c r="F67" s="79">
        <v>1.0</v>
      </c>
    </row>
    <row r="68" ht="12.0" customHeight="1">
      <c r="A68" s="64" t="s">
        <v>95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96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97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98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</row>
    <row r="72" ht="12.0" customHeight="1">
      <c r="A72" s="64" t="s">
        <v>99</v>
      </c>
      <c r="B72" s="70">
        <f t="shared" si="1"/>
        <v>5.801750683</v>
      </c>
      <c r="C72" s="72">
        <v>953799.0</v>
      </c>
      <c r="D72" s="72">
        <v>5533704.0</v>
      </c>
      <c r="E72" s="70">
        <f t="shared" si="6"/>
        <v>2.203953321</v>
      </c>
      <c r="F72" s="79">
        <v>1.0</v>
      </c>
    </row>
    <row r="73" ht="12.0" customHeight="1">
      <c r="A73" s="64" t="s">
        <v>100</v>
      </c>
      <c r="B73" s="70">
        <f t="shared" si="1"/>
        <v>4.353791676</v>
      </c>
      <c r="C73" s="72">
        <v>945189.0</v>
      </c>
      <c r="D73" s="72">
        <v>4115156.0</v>
      </c>
      <c r="E73" s="70">
        <f t="shared" si="6"/>
        <v>2.521753057</v>
      </c>
      <c r="F73" s="79">
        <v>1.0</v>
      </c>
    </row>
    <row r="74" ht="12.0" customHeight="1">
      <c r="A74" s="64" t="s">
        <v>101</v>
      </c>
      <c r="B74" s="70">
        <f t="shared" si="1"/>
        <v>2.561973507</v>
      </c>
      <c r="C74" s="72">
        <v>905758.0</v>
      </c>
      <c r="D74" s="72">
        <v>2320528.0</v>
      </c>
      <c r="E74" s="70">
        <f t="shared" si="6"/>
        <v>2.526743649</v>
      </c>
      <c r="F74" s="79">
        <v>1.0</v>
      </c>
    </row>
    <row r="75" ht="12.0" customHeight="1">
      <c r="A75" s="64" t="s">
        <v>102</v>
      </c>
      <c r="B75" s="70"/>
      <c r="C75" s="72"/>
      <c r="D75" s="72"/>
      <c r="E75" s="70"/>
      <c r="F75" s="72"/>
    </row>
    <row r="76" ht="12.0" customHeight="1">
      <c r="A76" s="64" t="s">
        <v>103</v>
      </c>
      <c r="B76" s="70"/>
      <c r="C76" s="72"/>
      <c r="D76" s="72"/>
      <c r="E76" s="70"/>
      <c r="F76" s="72"/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45579</v>
      </c>
      <c r="C2" s="11" t="s">
        <v>6</v>
      </c>
      <c r="D2" s="88">
        <f>ERT_ATFM_YY!D2</f>
        <v>45565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JAN-SEP</v>
      </c>
      <c r="B4" s="93" t="s">
        <v>105</v>
      </c>
      <c r="C4" s="93" t="s">
        <v>106</v>
      </c>
      <c r="D4" s="94"/>
      <c r="E4" s="94"/>
      <c r="F4" s="94"/>
    </row>
    <row r="5" ht="25.5" customHeight="1">
      <c r="A5" s="95" t="s">
        <v>107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10</v>
      </c>
      <c r="B6" s="97">
        <v>0.5</v>
      </c>
      <c r="C6" s="98">
        <v>7299733.0</v>
      </c>
      <c r="D6" s="98">
        <v>1.8444554E7</v>
      </c>
      <c r="E6" s="97">
        <f t="shared" ref="E6:E15" si="1">D6/C6</f>
        <v>2.526743649</v>
      </c>
      <c r="F6" s="97">
        <f>E6-B6</f>
        <v>2.026743649</v>
      </c>
    </row>
    <row r="7" ht="12.75" customHeight="1">
      <c r="A7" s="96" t="s">
        <v>113</v>
      </c>
      <c r="B7" s="97"/>
      <c r="C7" s="98">
        <v>611073.0</v>
      </c>
      <c r="D7" s="98">
        <v>153863.0</v>
      </c>
      <c r="E7" s="97">
        <f t="shared" si="1"/>
        <v>0.2517915208</v>
      </c>
      <c r="F7" s="97"/>
    </row>
    <row r="8" ht="12.75" customHeight="1">
      <c r="A8" s="96" t="s">
        <v>114</v>
      </c>
      <c r="B8" s="97"/>
      <c r="C8" s="98">
        <v>2271054.0</v>
      </c>
      <c r="D8" s="98">
        <v>2475777.0</v>
      </c>
      <c r="E8" s="97">
        <f t="shared" si="1"/>
        <v>1.090144488</v>
      </c>
      <c r="F8" s="97"/>
    </row>
    <row r="9" ht="12.75" customHeight="1">
      <c r="A9" s="96" t="s">
        <v>115</v>
      </c>
      <c r="B9" s="97"/>
      <c r="C9" s="98">
        <v>935927.0</v>
      </c>
      <c r="D9" s="98">
        <v>308883.0</v>
      </c>
      <c r="E9" s="97">
        <f t="shared" si="1"/>
        <v>0.3300289446</v>
      </c>
      <c r="F9" s="97"/>
    </row>
    <row r="10" ht="12.75" customHeight="1">
      <c r="A10" s="96" t="s">
        <v>116</v>
      </c>
      <c r="B10" s="97"/>
      <c r="C10" s="98">
        <v>710899.0</v>
      </c>
      <c r="D10" s="98">
        <v>33991.0</v>
      </c>
      <c r="E10" s="97">
        <f t="shared" si="1"/>
        <v>0.0478141058</v>
      </c>
      <c r="F10" s="97"/>
    </row>
    <row r="11" ht="12.75" customHeight="1">
      <c r="A11" s="96" t="s">
        <v>117</v>
      </c>
      <c r="B11" s="97"/>
      <c r="C11" s="98">
        <v>1868396.0</v>
      </c>
      <c r="D11" s="98">
        <v>5073401.0</v>
      </c>
      <c r="E11" s="97">
        <f t="shared" si="1"/>
        <v>2.715377789</v>
      </c>
      <c r="F11" s="97"/>
    </row>
    <row r="12" ht="12.75" customHeight="1">
      <c r="A12" s="96" t="s">
        <v>118</v>
      </c>
      <c r="B12" s="97"/>
      <c r="C12" s="98">
        <v>4573527.0</v>
      </c>
      <c r="D12" s="98">
        <v>8419662.0</v>
      </c>
      <c r="E12" s="97">
        <f t="shared" si="1"/>
        <v>1.840956006</v>
      </c>
      <c r="F12" s="97"/>
    </row>
    <row r="13" ht="12.75" customHeight="1">
      <c r="A13" s="96" t="s">
        <v>119</v>
      </c>
      <c r="B13" s="97"/>
      <c r="C13" s="98">
        <v>684151.0</v>
      </c>
      <c r="D13" s="98">
        <v>17879.0</v>
      </c>
      <c r="E13" s="97">
        <f t="shared" si="1"/>
        <v>0.02613311974</v>
      </c>
      <c r="F13" s="97"/>
    </row>
    <row r="14" ht="12.75" customHeight="1">
      <c r="A14" s="96" t="s">
        <v>120</v>
      </c>
      <c r="B14" s="97"/>
      <c r="C14" s="98">
        <v>1857331.0</v>
      </c>
      <c r="D14" s="98">
        <v>1959790.0</v>
      </c>
      <c r="E14" s="97">
        <f t="shared" si="1"/>
        <v>1.055164642</v>
      </c>
      <c r="F14" s="97"/>
    </row>
    <row r="15" ht="12.75" customHeight="1">
      <c r="A15" s="99" t="s">
        <v>121</v>
      </c>
      <c r="B15" s="97"/>
      <c r="C15" s="98">
        <v>1917332.0</v>
      </c>
      <c r="D15" s="98">
        <v>316216.0</v>
      </c>
      <c r="E15" s="97">
        <f t="shared" si="1"/>
        <v>0.1649250104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45579</v>
      </c>
      <c r="C2" s="11" t="s">
        <v>6</v>
      </c>
      <c r="D2" s="88">
        <f>ERT_ATFM_YY!D2</f>
        <v>45565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122</v>
      </c>
      <c r="E3" s="91" t="s">
        <v>4</v>
      </c>
      <c r="F3" s="91" t="s">
        <v>123</v>
      </c>
    </row>
    <row r="4" ht="13.5" customHeight="1">
      <c r="A4" s="92" t="str">
        <f>ERT_ATFM_YY!A4</f>
        <v>Period: JAN-SEP</v>
      </c>
      <c r="B4" s="93" t="s">
        <v>105</v>
      </c>
      <c r="C4" s="93" t="s">
        <v>4</v>
      </c>
      <c r="D4" s="94"/>
      <c r="E4" s="94"/>
      <c r="F4" s="94"/>
    </row>
    <row r="5" ht="25.5" customHeight="1">
      <c r="A5" s="95" t="s">
        <v>124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125</v>
      </c>
      <c r="B6" s="97"/>
      <c r="C6" s="98">
        <v>521741.0</v>
      </c>
      <c r="D6" s="98">
        <v>1308.0</v>
      </c>
      <c r="E6" s="100">
        <f t="shared" ref="E6:E34" si="1">D6/C6</f>
        <v>0.002506991017</v>
      </c>
      <c r="F6" s="97" t="s">
        <v>4</v>
      </c>
    </row>
    <row r="7" ht="12.75" customHeight="1">
      <c r="A7" s="96" t="s">
        <v>126</v>
      </c>
      <c r="B7" s="97"/>
      <c r="C7" s="98">
        <v>546738.0</v>
      </c>
      <c r="D7" s="98">
        <v>98561.0</v>
      </c>
      <c r="E7" s="100">
        <f t="shared" si="1"/>
        <v>0.180270989</v>
      </c>
      <c r="F7" s="97"/>
    </row>
    <row r="8" ht="12.75" customHeight="1">
      <c r="A8" s="96" t="s">
        <v>127</v>
      </c>
      <c r="B8" s="97"/>
      <c r="C8" s="98">
        <v>959366.0</v>
      </c>
      <c r="D8" s="98">
        <v>621588.0</v>
      </c>
      <c r="E8" s="100">
        <f t="shared" si="1"/>
        <v>0.6479153941</v>
      </c>
      <c r="F8" s="97"/>
    </row>
    <row r="9" ht="12.75" customHeight="1">
      <c r="A9" s="96" t="s">
        <v>128</v>
      </c>
      <c r="B9" s="97"/>
      <c r="C9" s="98">
        <v>420987.0</v>
      </c>
      <c r="D9" s="98">
        <v>16400.0</v>
      </c>
      <c r="E9" s="100">
        <f t="shared" si="1"/>
        <v>0.03895607228</v>
      </c>
      <c r="F9" s="97"/>
    </row>
    <row r="10" ht="12.75" customHeight="1">
      <c r="A10" s="96" t="s">
        <v>129</v>
      </c>
      <c r="B10" s="97"/>
      <c r="C10" s="98">
        <v>810347.0</v>
      </c>
      <c r="D10" s="98">
        <v>189969.0</v>
      </c>
      <c r="E10" s="100">
        <f t="shared" si="1"/>
        <v>0.2344292013</v>
      </c>
      <c r="F10" s="97"/>
    </row>
    <row r="11" ht="12.75" customHeight="1">
      <c r="A11" s="96" t="s">
        <v>130</v>
      </c>
      <c r="B11" s="97"/>
      <c r="C11" s="98">
        <v>718526.0</v>
      </c>
      <c r="D11" s="98">
        <v>1455224.0</v>
      </c>
      <c r="E11" s="100">
        <f t="shared" si="1"/>
        <v>2.025290664</v>
      </c>
      <c r="F11" s="97"/>
    </row>
    <row r="12" ht="12.75" customHeight="1">
      <c r="A12" s="96" t="s">
        <v>131</v>
      </c>
      <c r="B12" s="97"/>
      <c r="C12" s="98">
        <v>281345.0</v>
      </c>
      <c r="D12" s="98">
        <v>1810.0</v>
      </c>
      <c r="E12" s="100">
        <f t="shared" si="1"/>
        <v>0.006433382502</v>
      </c>
      <c r="F12" s="97"/>
    </row>
    <row r="13" ht="12.75" customHeight="1">
      <c r="A13" s="96" t="s">
        <v>132</v>
      </c>
      <c r="B13" s="97"/>
      <c r="C13" s="98">
        <v>2146175.0</v>
      </c>
      <c r="D13" s="98">
        <v>3577947.0</v>
      </c>
      <c r="E13" s="100">
        <f t="shared" si="1"/>
        <v>1.667127331</v>
      </c>
      <c r="F13" s="97"/>
    </row>
    <row r="14" ht="12.75" customHeight="1">
      <c r="A14" s="96" t="s">
        <v>133</v>
      </c>
      <c r="B14" s="97"/>
      <c r="C14" s="98">
        <v>2602876.0</v>
      </c>
      <c r="D14" s="98">
        <v>3836153.0</v>
      </c>
      <c r="E14" s="100">
        <f t="shared" si="1"/>
        <v>1.473813197</v>
      </c>
      <c r="F14" s="97"/>
    </row>
    <row r="15" ht="12.75" customHeight="1">
      <c r="A15" s="96" t="s">
        <v>134</v>
      </c>
      <c r="B15" s="97"/>
      <c r="C15" s="98">
        <v>128624.0</v>
      </c>
      <c r="D15" s="98">
        <v>1132.0</v>
      </c>
      <c r="E15" s="100">
        <f t="shared" si="1"/>
        <v>0.008800845876</v>
      </c>
      <c r="F15" s="97"/>
    </row>
    <row r="16" ht="12.75" customHeight="1">
      <c r="A16" s="96" t="s">
        <v>135</v>
      </c>
      <c r="B16" s="97"/>
      <c r="C16" s="98">
        <v>1797459.0</v>
      </c>
      <c r="D16" s="98">
        <v>1798047.0</v>
      </c>
      <c r="E16" s="100">
        <f t="shared" si="1"/>
        <v>1.000327128</v>
      </c>
      <c r="F16" s="97"/>
    </row>
    <row r="17" ht="12.75" customHeight="1">
      <c r="A17" s="96" t="s">
        <v>136</v>
      </c>
      <c r="B17" s="97"/>
      <c r="C17" s="98">
        <v>1574179.0</v>
      </c>
      <c r="D17" s="98">
        <v>1460101.0</v>
      </c>
      <c r="E17" s="100">
        <f t="shared" si="1"/>
        <v>0.9275317483</v>
      </c>
      <c r="F17" s="97"/>
    </row>
    <row r="18" ht="12.75" customHeight="1">
      <c r="A18" s="96" t="s">
        <v>137</v>
      </c>
      <c r="B18" s="97"/>
      <c r="C18" s="98">
        <v>173417.0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138</v>
      </c>
      <c r="B19" s="97"/>
      <c r="C19" s="98">
        <v>841754.0</v>
      </c>
      <c r="D19" s="98">
        <v>1013866.0</v>
      </c>
      <c r="E19" s="100">
        <f t="shared" si="1"/>
        <v>1.204468289</v>
      </c>
      <c r="F19" s="97"/>
    </row>
    <row r="20" ht="12.75" customHeight="1">
      <c r="A20" s="96" t="s">
        <v>139</v>
      </c>
      <c r="B20" s="97"/>
      <c r="C20" s="98">
        <v>841091.0</v>
      </c>
      <c r="D20" s="98">
        <v>2800744.0</v>
      </c>
      <c r="E20" s="100">
        <f t="shared" si="1"/>
        <v>3.329894149</v>
      </c>
      <c r="F20" s="97"/>
    </row>
    <row r="21" ht="12.75" customHeight="1">
      <c r="A21" s="96" t="s">
        <v>140</v>
      </c>
      <c r="B21" s="97"/>
      <c r="C21" s="98">
        <v>461192.0</v>
      </c>
      <c r="D21" s="98">
        <v>6357.0</v>
      </c>
      <c r="E21" s="100">
        <f t="shared" si="1"/>
        <v>0.01378384707</v>
      </c>
      <c r="F21" s="97"/>
    </row>
    <row r="22" ht="12.75" customHeight="1">
      <c r="A22" s="96" t="s">
        <v>141</v>
      </c>
      <c r="B22" s="97"/>
      <c r="C22" s="98">
        <v>171774.0</v>
      </c>
      <c r="D22" s="98">
        <v>347.0</v>
      </c>
      <c r="E22" s="100">
        <f t="shared" si="1"/>
        <v>0.002020096173</v>
      </c>
      <c r="F22" s="97"/>
    </row>
    <row r="23" ht="12.75" customHeight="1">
      <c r="A23" s="96" t="s">
        <v>142</v>
      </c>
      <c r="B23" s="97"/>
      <c r="C23" s="98">
        <v>466523.0</v>
      </c>
      <c r="D23" s="98">
        <v>76071.0</v>
      </c>
      <c r="E23" s="100">
        <f t="shared" si="1"/>
        <v>0.1630594847</v>
      </c>
      <c r="F23" s="97"/>
    </row>
    <row r="24" ht="12.75" customHeight="1">
      <c r="A24" s="96" t="s">
        <v>143</v>
      </c>
      <c r="B24" s="97"/>
      <c r="C24" s="98">
        <v>441731.0</v>
      </c>
      <c r="D24" s="98">
        <v>39488.0</v>
      </c>
      <c r="E24" s="100">
        <f t="shared" si="1"/>
        <v>0.08939377132</v>
      </c>
      <c r="F24" s="97"/>
    </row>
    <row r="25" ht="12.75" customHeight="1">
      <c r="A25" s="96" t="s">
        <v>144</v>
      </c>
      <c r="B25" s="97"/>
      <c r="C25" s="98">
        <v>1364111.0</v>
      </c>
      <c r="D25" s="98">
        <v>328758.0</v>
      </c>
      <c r="E25" s="100">
        <f t="shared" si="1"/>
        <v>0.2410053141</v>
      </c>
      <c r="F25" s="97"/>
    </row>
    <row r="26" ht="12.75" customHeight="1">
      <c r="A26" s="96" t="s">
        <v>145</v>
      </c>
      <c r="B26" s="97"/>
      <c r="C26" s="98">
        <v>114659.0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540403.0</v>
      </c>
      <c r="D27" s="98">
        <v>161743.0</v>
      </c>
      <c r="E27" s="100">
        <f t="shared" si="1"/>
        <v>0.2993007071</v>
      </c>
      <c r="F27" s="97"/>
    </row>
    <row r="28" ht="12.75" customHeight="1">
      <c r="A28" s="96" t="s">
        <v>147</v>
      </c>
      <c r="B28" s="97"/>
      <c r="C28" s="98">
        <v>460795.0</v>
      </c>
      <c r="D28" s="98">
        <v>27634.0</v>
      </c>
      <c r="E28" s="100">
        <f t="shared" si="1"/>
        <v>0.05997026877</v>
      </c>
      <c r="F28" s="97"/>
    </row>
    <row r="29" ht="12.75" customHeight="1">
      <c r="A29" s="96" t="s">
        <v>148</v>
      </c>
      <c r="B29" s="97"/>
      <c r="C29" s="98">
        <v>142718.0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570817.0</v>
      </c>
      <c r="D30" s="98">
        <v>153863.0</v>
      </c>
      <c r="E30" s="100">
        <f t="shared" si="1"/>
        <v>0.2695487345</v>
      </c>
      <c r="F30" s="97"/>
    </row>
    <row r="31" ht="12.75" customHeight="1">
      <c r="A31" s="96" t="s">
        <v>150</v>
      </c>
      <c r="B31" s="97"/>
      <c r="C31" s="98">
        <v>627356.0</v>
      </c>
      <c r="D31" s="98">
        <v>118914.0</v>
      </c>
      <c r="E31" s="100">
        <f t="shared" si="1"/>
        <v>0.1895478803</v>
      </c>
      <c r="F31" s="97"/>
    </row>
    <row r="32" ht="12.75" customHeight="1">
      <c r="A32" s="96" t="s">
        <v>151</v>
      </c>
      <c r="B32" s="97"/>
      <c r="C32" s="98">
        <v>443247.0</v>
      </c>
      <c r="D32" s="98">
        <v>14380.0</v>
      </c>
      <c r="E32" s="100">
        <f t="shared" si="1"/>
        <v>0.03244240796</v>
      </c>
      <c r="F32" s="97"/>
    </row>
    <row r="33" ht="12.75" customHeight="1">
      <c r="A33" s="96" t="s">
        <v>152</v>
      </c>
      <c r="B33" s="97"/>
      <c r="C33" s="98">
        <v>1029379.0</v>
      </c>
      <c r="D33" s="98">
        <v>622936.0</v>
      </c>
      <c r="E33" s="100">
        <f t="shared" si="1"/>
        <v>0.6051570899</v>
      </c>
      <c r="F33" s="97"/>
    </row>
    <row r="34" ht="12.75" customHeight="1">
      <c r="A34" s="96" t="s">
        <v>153</v>
      </c>
      <c r="B34" s="97"/>
      <c r="C34" s="98">
        <v>331655.0</v>
      </c>
      <c r="D34" s="98">
        <v>21213.0</v>
      </c>
      <c r="E34" s="100">
        <f t="shared" si="1"/>
        <v>0.06396104386</v>
      </c>
      <c r="F34" s="97"/>
    </row>
    <row r="35" ht="12.75" customHeight="1">
      <c r="A35" s="101"/>
      <c r="B35" s="102"/>
      <c r="C35" s="103"/>
      <c r="D35" s="103"/>
      <c r="E35" s="104"/>
      <c r="F35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5" t="s">
        <v>154</v>
      </c>
      <c r="B1" s="105" t="s">
        <v>124</v>
      </c>
      <c r="C1" s="105" t="s">
        <v>155</v>
      </c>
      <c r="D1" s="105" t="s">
        <v>156</v>
      </c>
    </row>
    <row r="2" ht="15.75" customHeight="1">
      <c r="A2" s="106">
        <v>44351.0</v>
      </c>
      <c r="B2" s="107" t="s">
        <v>157</v>
      </c>
      <c r="C2" s="108"/>
      <c r="D2" s="107" t="s">
        <v>158</v>
      </c>
    </row>
    <row r="3" ht="15.75" customHeight="1">
      <c r="A3" s="109"/>
      <c r="B3" s="107"/>
      <c r="C3" s="108"/>
      <c r="D3" s="107"/>
    </row>
    <row r="4" ht="15.75" customHeight="1">
      <c r="A4" s="109"/>
      <c r="B4" s="107"/>
      <c r="C4" s="110"/>
      <c r="D4" s="107"/>
    </row>
    <row r="5" ht="15.75" customHeight="1">
      <c r="A5" s="106"/>
      <c r="B5" s="111"/>
      <c r="C5" s="108"/>
      <c r="D5" s="112"/>
    </row>
  </sheetData>
  <drawing r:id="rId1"/>
</worksheet>
</file>