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T_SU_CZ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<sst xmlns="http://schemas.openxmlformats.org/spreadsheetml/2006/main" count="60" uniqueCount="56">
  <si>
    <t>Data source</t>
  </si>
  <si>
    <t>EUROCONTROL</t>
  </si>
  <si>
    <t>Period Start</t>
  </si>
  <si>
    <t>Meta data</t>
  </si>
  <si>
    <t>N/A</t>
  </si>
  <si>
    <t xml:space="preserve"> </t>
  </si>
  <si>
    <t>Release date</t>
  </si>
  <si>
    <t>Period End</t>
  </si>
  <si>
    <t>Contact</t>
  </si>
  <si>
    <t>pru-support@eurocontrol.int</t>
  </si>
  <si>
    <t xml:space="preserve">  </t>
  </si>
  <si>
    <t>Period: JAN-JUL</t>
  </si>
  <si>
    <t>SOURCE: CRCO</t>
  </si>
  <si>
    <t>En-route service units</t>
  </si>
  <si>
    <t>Actual [2023]</t>
  </si>
  <si>
    <t>Daily ER SU [2023]</t>
  </si>
  <si>
    <t>Actual [2024]</t>
  </si>
  <si>
    <t>Daily ER SU [actual, 2024]</t>
  </si>
  <si>
    <t>24/23 (%)</t>
  </si>
  <si>
    <t>Det. [2024]</t>
  </si>
  <si>
    <t>Daily ER SU [2024]</t>
  </si>
  <si>
    <t>act./det.(%)</t>
  </si>
  <si>
    <t>SES Area</t>
  </si>
  <si>
    <t>Austria</t>
  </si>
  <si>
    <t>Belgium-Luxembourg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</si>
  <si>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</si>
  <si>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</si>
  <si>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</si>
  <si>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</si>
  <si>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</si>
  <si>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</si>
  <si>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</si>
  <si>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</si>
  <si>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</si>
  <si>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</si>
  <si>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</si>
  <si>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</si>
  <si>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</si>
  <si>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</si>
  <si>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</si>
  <si>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Malta</t>
  </si>
  <si>
    <t>Netherlands</t>
  </si>
  <si>
    <t>Norway</t>
  </si>
  <si>
    <t>Poland</t>
  </si>
  <si>
    <t>Portugal Continental</t>
  </si>
  <si>
    <t>Romania</t>
  </si>
  <si>
    <t>Slovakia</t>
  </si>
  <si>
    <t>Slovenia</t>
  </si>
  <si>
    <t>Spain Canarias</t>
  </si>
  <si>
    <t>Spain Continental</t>
  </si>
  <si>
    <t>Sweden</t>
  </si>
  <si>
    <t>Switzerland</t>
  </si>
  <si>
    <t>Change date</t>
  </si>
  <si>
    <t>Entity</t>
  </si>
  <si>
    <t>Period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</si>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</sst>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&quot; &quot;mmm&quot; &quot;yyyy"/>
    <numFmt numFmtId="165" formatCode="d mmm yyyy"/>
    <numFmt numFmtId="166" formatCode="d mmm. yyyy"/>
    <numFmt numFmtId="167" formatCode="m/d/yyyy"/>
    <numFmt numFmtId="168" formatCode="0.0%"/>
  </numFmts>
  <fonts count="15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b/>
      <sz val="10.0"/>
      <color rgb="FF396EA2"/>
      <name val="Calibri"/>
    </font>
    <font>
      <sz val="10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u/>
      <sz val="10.0"/>
      <color rgb="FF396EA2"/>
      <name val="Calibri"/>
    </font>
    <font>
      <u/>
      <sz val="10.0"/>
      <color rgb="FF396EA2"/>
      <name val="Calibri"/>
    </font>
    <font>
      <sz val="10.0"/>
      <color rgb="FF000000"/>
      <name val="Calibri"/>
    </font>
    <font>
      <b/>
      <sz val="8.0"/>
      <color rgb="FFC00000"/>
      <name val="Calibri"/>
    </font>
    <font>
      <sz val="10.0"/>
      <color rgb="FFF3F3F3"/>
      <name val="Calibri"/>
    </font>
    <font>
      <sz val="9.0"/>
      <color rgb="FF000000"/>
      <name val="Calibri"/>
    </font>
    <font>
      <sz val="9.0"/>
      <color rgb="FFF3F3F3"/>
      <name val="Calibri"/>
    </font>
    <font>
      <sz val="9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D9D9D9"/>
        <bgColor rgb="FFD9D9D9"/>
      </patternFill>
    </fill>
  </fills>
  <borders count="10">
    <border/>
    <border>
      <left/>
      <right/>
      <top/>
      <bottom/>
    </border>
    <border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right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/>
      <right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horizontal="left" readingOrder="0" shrinkToFit="0" vertical="bottom" wrapText="0"/>
    </xf>
    <xf borderId="2" fillId="2" fontId="1" numFmtId="0" xfId="0" applyAlignment="1" applyBorder="1" applyFont="1">
      <alignment shrinkToFit="0" vertical="bottom" wrapText="0"/>
    </xf>
    <xf borderId="0" fillId="3" fontId="2" numFmtId="164" xfId="0" applyAlignment="1" applyFont="1" applyNumberFormat="1">
      <alignment horizontal="left" readingOrder="0" shrinkToFit="0" wrapText="0"/>
    </xf>
    <xf borderId="3" fillId="2" fontId="3" numFmtId="0" xfId="0" applyAlignment="1" applyBorder="1" applyFont="1">
      <alignment horizontal="left" shrinkToFit="0" wrapText="0"/>
    </xf>
    <xf borderId="1" fillId="3" fontId="4" numFmtId="0" xfId="0" applyAlignment="1" applyBorder="1" applyFont="1">
      <alignment horizontal="left" readingOrder="0" shrinkToFit="0" wrapText="0"/>
    </xf>
    <xf borderId="0" fillId="3" fontId="4" numFmtId="0" xfId="0" applyAlignment="1" applyFont="1">
      <alignment horizontal="left" readingOrder="0" shrinkToFit="0" wrapText="0"/>
    </xf>
    <xf borderId="4" fillId="2" fontId="1" numFmtId="0" xfId="0" applyAlignment="1" applyBorder="1" applyFont="1">
      <alignment shrinkToFit="0" wrapText="0"/>
    </xf>
    <xf borderId="4" fillId="0" fontId="5" numFmtId="165" xfId="0" applyAlignment="1" applyBorder="1" applyFont="1" applyNumberFormat="1">
      <alignment horizontal="left" readingOrder="0" vertical="bottom"/>
    </xf>
    <xf borderId="5" fillId="2" fontId="1" numFmtId="0" xfId="0" applyAlignment="1" applyBorder="1" applyFont="1">
      <alignment shrinkToFit="0" vertical="bottom" wrapText="0"/>
    </xf>
    <xf borderId="6" fillId="3" fontId="2" numFmtId="166" xfId="0" applyAlignment="1" applyBorder="1" applyFont="1" applyNumberFormat="1">
      <alignment horizontal="left" readingOrder="0" vertical="bottom"/>
    </xf>
    <xf borderId="4" fillId="2" fontId="3" numFmtId="0" xfId="0" applyAlignment="1" applyBorder="1" applyFont="1">
      <alignment horizontal="left" shrinkToFit="0" wrapText="0"/>
    </xf>
    <xf borderId="4" fillId="3" fontId="6" numFmtId="0" xfId="0" applyAlignment="1" applyBorder="1" applyFont="1">
      <alignment horizontal="left" readingOrder="0" shrinkToFit="0" wrapText="0"/>
    </xf>
    <xf borderId="0" fillId="3" fontId="7" numFmtId="167" xfId="0" applyAlignment="1" applyFont="1" applyNumberFormat="1">
      <alignment horizontal="left" shrinkToFit="0" wrapText="0"/>
    </xf>
    <xf borderId="0" fillId="3" fontId="8" numFmtId="0" xfId="0" applyAlignment="1" applyFont="1">
      <alignment horizontal="left" readingOrder="0" shrinkToFit="0" wrapText="0"/>
    </xf>
    <xf borderId="1" fillId="3" fontId="9" numFmtId="0" xfId="0" applyAlignment="1" applyBorder="1" applyFont="1">
      <alignment shrinkToFit="0" wrapText="1"/>
    </xf>
    <xf borderId="1" fillId="3" fontId="9" numFmtId="0" xfId="0" applyAlignment="1" applyBorder="1" applyFont="1">
      <alignment readingOrder="0" shrinkToFit="0" wrapText="1"/>
    </xf>
    <xf borderId="0" fillId="3" fontId="9" numFmtId="0" xfId="0" applyAlignment="1" applyFont="1">
      <alignment shrinkToFit="0" wrapText="1"/>
    </xf>
    <xf borderId="0" fillId="3" fontId="9" numFmtId="0" xfId="0" applyAlignment="1" applyFont="1">
      <alignment readingOrder="0" shrinkToFit="0" wrapText="1"/>
    </xf>
    <xf borderId="7" fillId="3" fontId="10" numFmtId="0" xfId="0" applyAlignment="1" applyBorder="1" applyFont="1">
      <alignment horizontal="left" readingOrder="0" shrinkToFit="0" vertical="center" wrapText="0"/>
    </xf>
    <xf borderId="7" fillId="3" fontId="10" numFmtId="0" xfId="0" applyAlignment="1" applyBorder="1" applyFont="1">
      <alignment horizontal="center" readingOrder="0" shrinkToFit="0" vertical="center" wrapText="0"/>
    </xf>
    <xf borderId="7" fillId="3" fontId="10" numFmtId="0" xfId="0" applyAlignment="1" applyBorder="1" applyFont="1">
      <alignment horizontal="center" shrinkToFit="0" vertical="center" wrapText="0"/>
    </xf>
    <xf borderId="7" fillId="4" fontId="11" numFmtId="0" xfId="0" applyAlignment="1" applyBorder="1" applyFill="1" applyFont="1">
      <alignment horizontal="center" readingOrder="0" shrinkToFit="0" vertical="center" wrapText="1"/>
    </xf>
    <xf borderId="7" fillId="4" fontId="11" numFmtId="49" xfId="0" applyAlignment="1" applyBorder="1" applyFont="1" applyNumberFormat="1">
      <alignment horizontal="center" readingOrder="0" shrinkToFit="0" vertical="center" wrapText="1"/>
    </xf>
    <xf borderId="7" fillId="3" fontId="12" numFmtId="0" xfId="0" applyAlignment="1" applyBorder="1" applyFont="1">
      <alignment readingOrder="0" shrinkToFit="0" vertical="center" wrapText="0"/>
    </xf>
    <xf borderId="7" fillId="5" fontId="12" numFmtId="3" xfId="0" applyAlignment="1" applyBorder="1" applyFill="1" applyFont="1" applyNumberFormat="1">
      <alignment horizontal="right" readingOrder="0" shrinkToFit="0" vertical="center" wrapText="0"/>
    </xf>
    <xf borderId="7" fillId="5" fontId="9" numFmtId="168" xfId="0" applyAlignment="1" applyBorder="1" applyFont="1" applyNumberFormat="1">
      <alignment horizontal="right" shrinkToFit="0" wrapText="1"/>
    </xf>
    <xf borderId="7" fillId="3" fontId="12" numFmtId="3" xfId="0" applyAlignment="1" applyBorder="1" applyFont="1" applyNumberFormat="1">
      <alignment horizontal="right" readingOrder="0" shrinkToFit="0" vertical="center" wrapText="0"/>
    </xf>
    <xf borderId="0" fillId="3" fontId="12" numFmtId="0" xfId="0" applyAlignment="1" applyFont="1">
      <alignment readingOrder="0" shrinkToFit="0" vertical="center" wrapText="0"/>
    </xf>
    <xf borderId="8" fillId="4" fontId="13" numFmtId="0" xfId="0" applyAlignment="1" applyBorder="1" applyFont="1">
      <alignment shrinkToFit="0" wrapText="0"/>
    </xf>
    <xf borderId="8" fillId="4" fontId="13" numFmtId="0" xfId="0" applyAlignment="1" applyBorder="1" applyFont="1">
      <alignment horizontal="center" shrinkToFit="0" wrapText="0"/>
    </xf>
    <xf borderId="9" fillId="3" fontId="14" numFmtId="164" xfId="0" applyAlignment="1" applyBorder="1" applyFont="1" applyNumberFormat="1">
      <alignment horizontal="left" readingOrder="0" shrinkToFit="0" vertical="bottom" wrapText="0"/>
    </xf>
    <xf borderId="0" fillId="3" fontId="12" numFmtId="0" xfId="0" applyAlignment="1" applyFont="1">
      <alignment readingOrder="0" shrinkToFit="0" vertical="center" wrapText="1"/>
    </xf>
    <xf borderId="0" fillId="3" fontId="12" numFmtId="0" xfId="0" applyAlignment="1" applyFont="1">
      <alignment horizontal="center" readingOrder="0" shrinkToFit="0" vertical="center" wrapText="0"/>
    </xf>
    <xf borderId="0" fillId="3" fontId="12" numFmtId="0" xfId="0" applyAlignment="1" applyFont="1">
      <alignment readingOrder="0" shrinkToFit="0" wrapText="1"/>
    </xf>
    <xf borderId="0" fillId="3" fontId="14" numFmtId="164" xfId="0" applyAlignment="1" applyFont="1" applyNumberFormat="1">
      <alignment horizontal="center" readingOrder="0" shrinkToFit="0" vertical="bottom" wrapText="0"/>
    </xf>
    <xf borderId="0" fillId="3" fontId="12" numFmtId="17" xfId="0" applyAlignment="1" applyFont="1" applyNumberFormat="1">
      <alignment vertical="bottom"/>
    </xf>
    <xf borderId="0" fillId="3" fontId="12" numFmtId="0" xfId="0" applyAlignment="1" applyFont="1">
      <alignment horizontal="center" shrinkToFit="0" vertical="bottom" wrapText="0"/>
    </xf>
    <xf borderId="0" fillId="3" fontId="1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7.63"/>
    <col customWidth="1" min="2" max="2" width="18.0"/>
    <col customWidth="1" min="3" max="3" width="11.5"/>
    <col customWidth="1" min="4" max="4" width="12.63"/>
    <col customWidth="1" min="5" max="5" width="13.5"/>
    <col customWidth="1" min="6" max="6" width="7.88"/>
    <col customWidth="1" min="7" max="7" width="13.88"/>
    <col customWidth="1" min="8" max="8" width="12.13"/>
    <col customWidth="1" min="9" max="9" width="11.25"/>
  </cols>
  <sheetData>
    <row r="1" ht="12.75" customHeight="1">
      <c r="A1" s="1" t="s">
        <v>0</v>
      </c>
      <c r="B1" s="2" t="s">
        <v>1</v>
      </c>
      <c r="C1" s="3" t="s">
        <v>2</v>
      </c>
      <c r="D1" s="4">
        <v>44927.0</v>
      </c>
      <c r="E1" s="5" t="s">
        <v>3</v>
      </c>
      <c r="F1" s="6" t="s">
        <v>4</v>
      </c>
      <c r="G1" s="7" t="s">
        <v>5</v>
      </c>
      <c r="H1" s="7"/>
      <c r="I1" s="7" t="s">
        <v>5</v>
      </c>
    </row>
    <row r="2" ht="12.75" customHeight="1">
      <c r="A2" s="8" t="s">
        <v>6</v>
      </c>
      <c r="B2" s="9">
        <v>45526.0</v>
      </c>
      <c r="C2" s="10" t="s">
        <v>7</v>
      </c>
      <c r="D2" s="11">
        <v>45504.0</v>
      </c>
      <c r="E2" s="12" t="s">
        <v>8</v>
      </c>
      <c r="F2" s="13" t="s">
        <v>9</v>
      </c>
      <c r="G2" s="14"/>
      <c r="H2" s="15" t="s">
        <v>5</v>
      </c>
      <c r="I2" s="14"/>
    </row>
    <row r="3" ht="12.75" customHeight="1">
      <c r="A3" s="16"/>
      <c r="B3" s="16"/>
      <c r="C3" s="16"/>
      <c r="D3" s="17" t="s">
        <v>5</v>
      </c>
      <c r="E3" s="16"/>
      <c r="F3" s="17" t="s">
        <v>10</v>
      </c>
      <c r="G3" s="18"/>
      <c r="H3" s="19" t="s">
        <v>5</v>
      </c>
      <c r="I3" s="18"/>
    </row>
    <row r="4" ht="13.5" customHeight="1">
      <c r="A4" s="20" t="s">
        <v>11</v>
      </c>
      <c r="B4" s="21" t="s">
        <v>12</v>
      </c>
      <c r="C4" s="21">
        <v>212.0</v>
      </c>
      <c r="D4" s="22"/>
      <c r="E4" s="21">
        <v>213.0</v>
      </c>
      <c r="F4" s="22"/>
      <c r="G4" s="22"/>
      <c r="H4" s="21">
        <v>213.0</v>
      </c>
      <c r="I4" s="22"/>
    </row>
    <row r="5" ht="25.5" customHeight="1">
      <c r="A5" s="23" t="s">
        <v>13</v>
      </c>
      <c r="B5" s="23" t="s">
        <v>14</v>
      </c>
      <c r="C5" s="24" t="s">
        <v>15</v>
      </c>
      <c r="D5" s="23" t="s">
        <v>16</v>
      </c>
      <c r="E5" s="23" t="s">
        <v>17</v>
      </c>
      <c r="F5" s="23" t="s">
        <v>18</v>
      </c>
      <c r="G5" s="23" t="s">
        <v>19</v>
      </c>
      <c r="H5" s="23" t="s">
        <v>20</v>
      </c>
      <c r="I5" s="23" t="s">
        <v>21</v>
      </c>
    </row>
    <row r="6" ht="12.75" customHeight="1">
      <c r="A6" s="25" t="s">
        <v>22</v>
      </c>
      <c r="B6" s="26">
        <f>sum(B7:B35)</f>
        <v>68786820.41</v>
      </c>
      <c r="C6" s="26">
        <f t="shared" ref="C6:C35" si="1">B6/C$4</f>
        <v>324466.134</v>
      </c>
      <c r="D6" s="26">
        <f>sum(D7:D35)</f>
        <v>74422517.89</v>
      </c>
      <c r="E6" s="26">
        <f t="shared" ref="E6:E35" si="2">D6/E$4</f>
        <v>349401.4924</v>
      </c>
      <c r="F6" s="27">
        <f t="shared" ref="F6:F35" si="3">E6/C6-1</f>
        <v>0.07685041925</v>
      </c>
      <c r="G6" s="26">
        <f>sum(G7:G35)</f>
        <v>72671721.19</v>
      </c>
      <c r="H6" s="26">
        <f t="shared" ref="H6:H35" si="4">G6/H$4</f>
        <v>341181.7896</v>
      </c>
      <c r="I6" s="27">
        <f t="shared" ref="I6:I35" si="5">D6/G6-1</f>
        <v>0.0240918568</v>
      </c>
    </row>
    <row r="7" ht="12.75" customHeight="1">
      <c r="A7" s="25" t="s">
        <v>23</v>
      </c>
      <c r="B7" s="28">
        <v>2148780.9</v>
      </c>
      <c r="C7" s="26">
        <f t="shared" si="1"/>
        <v>10135.75896</v>
      </c>
      <c r="D7" s="28">
        <v>2272968.13</v>
      </c>
      <c r="E7" s="26">
        <f t="shared" si="2"/>
        <v>10671.21188</v>
      </c>
      <c r="F7" s="27">
        <f t="shared" si="3"/>
        <v>0.05282810273</v>
      </c>
      <c r="G7" s="28">
        <v>1957410.09</v>
      </c>
      <c r="H7" s="26">
        <f t="shared" si="4"/>
        <v>9189.718732</v>
      </c>
      <c r="I7" s="27">
        <f t="shared" si="5"/>
        <v>0.1612120228</v>
      </c>
    </row>
    <row r="8" ht="12.75" customHeight="1">
      <c r="A8" s="25" t="s">
        <v>24</v>
      </c>
      <c r="B8" s="28">
        <v>1401321.65</v>
      </c>
      <c r="C8" s="26">
        <f t="shared" si="1"/>
        <v>6610.007783</v>
      </c>
      <c r="D8" s="28">
        <v>1453239.95</v>
      </c>
      <c r="E8" s="26">
        <f t="shared" si="2"/>
        <v>6822.72277</v>
      </c>
      <c r="F8" s="27">
        <f t="shared" si="3"/>
        <v>0.03218074682</v>
      </c>
      <c r="G8" s="28">
        <v>1466326.89</v>
      </c>
      <c r="H8" s="26">
        <f t="shared" si="4"/>
        <v>6884.163803</v>
      </c>
      <c r="I8" s="27">
        <f t="shared" si="5"/>
        <v>-0.00892498125</v>
      </c>
    </row>
    <row r="9" ht="12.75" customHeight="1">
      <c r="A9" s="25" t="s">
        <v>25</v>
      </c>
      <c r="B9" s="28">
        <v>2556950.6</v>
      </c>
      <c r="C9" s="26">
        <f t="shared" si="1"/>
        <v>12061.08774</v>
      </c>
      <c r="D9" s="28">
        <v>2885725.24</v>
      </c>
      <c r="E9" s="26">
        <f t="shared" si="2"/>
        <v>13548.00582</v>
      </c>
      <c r="F9" s="27">
        <f t="shared" si="3"/>
        <v>0.1232822543</v>
      </c>
      <c r="G9" s="28">
        <v>2258922.4</v>
      </c>
      <c r="H9" s="26">
        <f t="shared" si="4"/>
        <v>10605.26948</v>
      </c>
      <c r="I9" s="27">
        <f t="shared" si="5"/>
        <v>0.2774786952</v>
      </c>
    </row>
    <row r="10" ht="12.75" customHeight="1">
      <c r="A10" s="25" t="s">
        <v>26</v>
      </c>
      <c r="B10" s="28">
        <v>1432043.08</v>
      </c>
      <c r="C10" s="26">
        <f t="shared" si="1"/>
        <v>6754.920189</v>
      </c>
      <c r="D10" s="28">
        <v>1679123.1</v>
      </c>
      <c r="E10" s="26">
        <f t="shared" si="2"/>
        <v>7883.207042</v>
      </c>
      <c r="F10" s="27">
        <f t="shared" si="3"/>
        <v>0.1670318556</v>
      </c>
      <c r="G10" s="28">
        <v>1257759.95</v>
      </c>
      <c r="H10" s="26">
        <f t="shared" si="4"/>
        <v>5904.976291</v>
      </c>
      <c r="I10" s="27">
        <f t="shared" si="5"/>
        <v>0.3350107864</v>
      </c>
    </row>
    <row r="11" ht="12.75" customHeight="1">
      <c r="A11" s="25" t="s">
        <v>27</v>
      </c>
      <c r="B11" s="28">
        <v>1294572.15</v>
      </c>
      <c r="C11" s="26">
        <f t="shared" si="1"/>
        <v>6106.472406</v>
      </c>
      <c r="D11" s="28">
        <v>1001853.58</v>
      </c>
      <c r="E11" s="26">
        <f t="shared" si="2"/>
        <v>4703.537934</v>
      </c>
      <c r="F11" s="27">
        <f t="shared" si="3"/>
        <v>-0.2297454861</v>
      </c>
      <c r="G11" s="28">
        <v>1400146.52</v>
      </c>
      <c r="H11" s="26">
        <f t="shared" si="4"/>
        <v>6573.45784</v>
      </c>
      <c r="I11" s="27">
        <f t="shared" si="5"/>
        <v>-0.2844651858</v>
      </c>
    </row>
    <row r="12" ht="12.75" customHeight="1">
      <c r="A12" s="25" t="s">
        <v>28</v>
      </c>
      <c r="B12" s="28">
        <v>1081833.24</v>
      </c>
      <c r="C12" s="26">
        <f t="shared" si="1"/>
        <v>5102.986981</v>
      </c>
      <c r="D12" s="28">
        <v>1337861.8</v>
      </c>
      <c r="E12" s="26">
        <f t="shared" si="2"/>
        <v>6281.041315</v>
      </c>
      <c r="F12" s="27">
        <f t="shared" si="3"/>
        <v>0.2308558375</v>
      </c>
      <c r="G12" s="28">
        <v>1357163.01</v>
      </c>
      <c r="H12" s="26">
        <f t="shared" si="4"/>
        <v>6371.657324</v>
      </c>
      <c r="I12" s="27">
        <f t="shared" si="5"/>
        <v>-0.01422173303</v>
      </c>
    </row>
    <row r="13" ht="12.75" customHeight="1">
      <c r="A13" s="25" t="s">
        <v>29</v>
      </c>
      <c r="B13" s="28">
        <v>819529.99</v>
      </c>
      <c r="C13" s="26">
        <f t="shared" si="1"/>
        <v>3865.7075</v>
      </c>
      <c r="D13" s="28">
        <v>897991.86</v>
      </c>
      <c r="E13" s="26">
        <f t="shared" si="2"/>
        <v>4215.924225</v>
      </c>
      <c r="F13" s="27">
        <f t="shared" si="3"/>
        <v>0.09059576426</v>
      </c>
      <c r="G13" s="28">
        <v>1002510.04</v>
      </c>
      <c r="H13" s="26">
        <f t="shared" si="4"/>
        <v>4706.619906</v>
      </c>
      <c r="I13" s="27">
        <f t="shared" si="5"/>
        <v>-0.104256492</v>
      </c>
    </row>
    <row r="14" ht="12.75" customHeight="1">
      <c r="A14" s="25" t="s">
        <v>30</v>
      </c>
      <c r="B14" s="28">
        <v>240845.94</v>
      </c>
      <c r="C14" s="26">
        <f t="shared" si="1"/>
        <v>1136.065755</v>
      </c>
      <c r="D14" s="28">
        <v>304311.93</v>
      </c>
      <c r="E14" s="26">
        <f t="shared" si="2"/>
        <v>1428.694507</v>
      </c>
      <c r="F14" s="27">
        <f t="shared" si="3"/>
        <v>0.2575808232</v>
      </c>
      <c r="G14" s="28">
        <v>492378.81</v>
      </c>
      <c r="H14" s="26">
        <f t="shared" si="4"/>
        <v>2311.637606</v>
      </c>
      <c r="I14" s="27">
        <f t="shared" si="5"/>
        <v>-0.3819556735</v>
      </c>
    </row>
    <row r="15" ht="12.75" customHeight="1">
      <c r="A15" s="25" t="s">
        <v>31</v>
      </c>
      <c r="B15" s="28">
        <v>364792.61</v>
      </c>
      <c r="C15" s="26">
        <f t="shared" si="1"/>
        <v>1720.719858</v>
      </c>
      <c r="D15" s="28">
        <v>433274.82</v>
      </c>
      <c r="E15" s="26">
        <f t="shared" si="2"/>
        <v>2034.154085</v>
      </c>
      <c r="F15" s="27">
        <f t="shared" si="3"/>
        <v>0.1821529661</v>
      </c>
      <c r="G15" s="28">
        <v>645887.02</v>
      </c>
      <c r="H15" s="26">
        <f t="shared" si="4"/>
        <v>3032.333427</v>
      </c>
      <c r="I15" s="27">
        <f t="shared" si="5"/>
        <v>-0.3291786232</v>
      </c>
    </row>
    <row r="16" ht="12.75" customHeight="1">
      <c r="A16" s="25" t="s">
        <v>32</v>
      </c>
      <c r="B16" s="28">
        <v>1.183778464E7</v>
      </c>
      <c r="C16" s="26">
        <f t="shared" si="1"/>
        <v>55838.60679</v>
      </c>
      <c r="D16" s="28">
        <v>1.291934797E7</v>
      </c>
      <c r="E16" s="26">
        <f t="shared" si="2"/>
        <v>60654.21582</v>
      </c>
      <c r="F16" s="27">
        <f t="shared" si="3"/>
        <v>0.08624156844</v>
      </c>
      <c r="G16" s="28">
        <v>1.261017544E7</v>
      </c>
      <c r="H16" s="26">
        <f t="shared" si="4"/>
        <v>59202.7016</v>
      </c>
      <c r="I16" s="27">
        <f t="shared" si="5"/>
        <v>0.02451770251</v>
      </c>
    </row>
    <row r="17" ht="12.75" customHeight="1">
      <c r="A17" s="25" t="s">
        <v>33</v>
      </c>
      <c r="B17" s="28">
        <v>7755435.6</v>
      </c>
      <c r="C17" s="26">
        <f t="shared" si="1"/>
        <v>36582.2434</v>
      </c>
      <c r="D17" s="28">
        <v>8226709.97</v>
      </c>
      <c r="E17" s="26">
        <f t="shared" si="2"/>
        <v>38623.0515</v>
      </c>
      <c r="F17" s="27">
        <f t="shared" si="3"/>
        <v>0.05578684948</v>
      </c>
      <c r="G17" s="28">
        <v>8956941.31</v>
      </c>
      <c r="H17" s="26">
        <f t="shared" si="4"/>
        <v>42051.36765</v>
      </c>
      <c r="I17" s="27">
        <f t="shared" si="5"/>
        <v>-0.08152686444</v>
      </c>
    </row>
    <row r="18" ht="12.75" customHeight="1">
      <c r="A18" s="25" t="s">
        <v>34</v>
      </c>
      <c r="B18" s="28">
        <v>4187291.94</v>
      </c>
      <c r="C18" s="26">
        <f t="shared" si="1"/>
        <v>19751.37708</v>
      </c>
      <c r="D18" s="28">
        <v>4090222.14</v>
      </c>
      <c r="E18" s="26">
        <f t="shared" si="2"/>
        <v>19202.92085</v>
      </c>
      <c r="F18" s="27">
        <f t="shared" si="3"/>
        <v>-0.02776799958</v>
      </c>
      <c r="G18" s="28">
        <v>3883920.33</v>
      </c>
      <c r="H18" s="26">
        <f t="shared" si="4"/>
        <v>18234.36775</v>
      </c>
      <c r="I18" s="27">
        <f t="shared" si="5"/>
        <v>0.05311690057</v>
      </c>
    </row>
    <row r="19" ht="12.75" customHeight="1">
      <c r="A19" s="25" t="s">
        <v>35</v>
      </c>
      <c r="B19" s="28">
        <v>2063274.33</v>
      </c>
      <c r="C19" s="26">
        <f t="shared" si="1"/>
        <v>9732.426085</v>
      </c>
      <c r="D19" s="28">
        <v>2230618.48</v>
      </c>
      <c r="E19" s="26">
        <f t="shared" si="2"/>
        <v>10472.38723</v>
      </c>
      <c r="F19" s="27">
        <f t="shared" si="3"/>
        <v>0.07603049216</v>
      </c>
      <c r="G19" s="28">
        <v>1762012.69</v>
      </c>
      <c r="H19" s="26">
        <f t="shared" si="4"/>
        <v>8272.360047</v>
      </c>
      <c r="I19" s="27">
        <f t="shared" si="5"/>
        <v>0.2659491573</v>
      </c>
    </row>
    <row r="20" ht="12.75" customHeight="1">
      <c r="A20" s="25" t="s">
        <v>36</v>
      </c>
      <c r="B20" s="28">
        <v>2732441.86</v>
      </c>
      <c r="C20" s="26">
        <f t="shared" si="1"/>
        <v>12888.8767</v>
      </c>
      <c r="D20" s="28">
        <v>2869279.75</v>
      </c>
      <c r="E20" s="26">
        <f t="shared" si="2"/>
        <v>13470.79695</v>
      </c>
      <c r="F20" s="27">
        <f t="shared" si="3"/>
        <v>0.04514902764</v>
      </c>
      <c r="G20" s="28">
        <v>2778610.85</v>
      </c>
      <c r="H20" s="26">
        <f t="shared" si="4"/>
        <v>13045.12136</v>
      </c>
      <c r="I20" s="27">
        <f t="shared" si="5"/>
        <v>0.03263101776</v>
      </c>
    </row>
    <row r="21" ht="12.75" customHeight="1">
      <c r="A21" s="25" t="s">
        <v>37</v>
      </c>
      <c r="B21" s="28">
        <v>5912394.71</v>
      </c>
      <c r="C21" s="26">
        <f t="shared" si="1"/>
        <v>27888.65429</v>
      </c>
      <c r="D21" s="28">
        <v>6540173.51</v>
      </c>
      <c r="E21" s="26">
        <f t="shared" si="2"/>
        <v>30705.03995</v>
      </c>
      <c r="F21" s="27">
        <f t="shared" si="3"/>
        <v>0.1009867895</v>
      </c>
      <c r="G21" s="28">
        <v>6388318.6</v>
      </c>
      <c r="H21" s="26">
        <f t="shared" si="4"/>
        <v>29992.1061</v>
      </c>
      <c r="I21" s="27">
        <f t="shared" si="5"/>
        <v>0.02377071644</v>
      </c>
    </row>
    <row r="22" ht="12.75" customHeight="1">
      <c r="A22" s="25" t="s">
        <v>38</v>
      </c>
      <c r="B22" s="28">
        <v>253860.11</v>
      </c>
      <c r="C22" s="26">
        <f t="shared" si="1"/>
        <v>1197.453349</v>
      </c>
      <c r="D22" s="28">
        <v>314033.35</v>
      </c>
      <c r="E22" s="26">
        <f t="shared" si="2"/>
        <v>1474.334977</v>
      </c>
      <c r="F22" s="27">
        <f t="shared" si="3"/>
        <v>0.2312253982</v>
      </c>
      <c r="G22" s="28">
        <v>310584.53</v>
      </c>
      <c r="H22" s="26">
        <f t="shared" si="4"/>
        <v>1458.143333</v>
      </c>
      <c r="I22" s="27">
        <f t="shared" si="5"/>
        <v>0.01110428778</v>
      </c>
    </row>
    <row r="23" ht="12.75" customHeight="1">
      <c r="A23" s="25" t="s">
        <v>39</v>
      </c>
      <c r="B23" s="28">
        <v>222993.48</v>
      </c>
      <c r="C23" s="26">
        <f t="shared" si="1"/>
        <v>1051.856038</v>
      </c>
      <c r="D23" s="28">
        <v>251355.15</v>
      </c>
      <c r="E23" s="26">
        <f t="shared" si="2"/>
        <v>1180.071127</v>
      </c>
      <c r="F23" s="27">
        <f t="shared" si="3"/>
        <v>0.1218941418</v>
      </c>
      <c r="G23" s="28">
        <v>240041.84</v>
      </c>
      <c r="H23" s="26">
        <f t="shared" si="4"/>
        <v>1126.956995</v>
      </c>
      <c r="I23" s="27">
        <f t="shared" si="5"/>
        <v>0.04713057524</v>
      </c>
    </row>
    <row r="24" ht="12.75" customHeight="1">
      <c r="A24" s="25" t="s">
        <v>40</v>
      </c>
      <c r="B24" s="28">
        <v>547949.33</v>
      </c>
      <c r="C24" s="26">
        <f t="shared" si="1"/>
        <v>2584.666651</v>
      </c>
      <c r="D24" s="28">
        <v>634133.9</v>
      </c>
      <c r="E24" s="26">
        <f t="shared" si="2"/>
        <v>2977.15446</v>
      </c>
      <c r="F24" s="27">
        <f t="shared" si="3"/>
        <v>0.1518523903</v>
      </c>
      <c r="G24" s="28">
        <v>590891.97</v>
      </c>
      <c r="H24" s="26">
        <f t="shared" si="4"/>
        <v>2774.140704</v>
      </c>
      <c r="I24" s="27">
        <f t="shared" si="5"/>
        <v>0.0731807711</v>
      </c>
    </row>
    <row r="25" ht="12.75" customHeight="1">
      <c r="A25" s="25" t="s">
        <v>41</v>
      </c>
      <c r="B25" s="28">
        <v>1601868.9</v>
      </c>
      <c r="C25" s="26">
        <f t="shared" si="1"/>
        <v>7555.985377</v>
      </c>
      <c r="D25" s="28">
        <v>1717574.65</v>
      </c>
      <c r="E25" s="26">
        <f t="shared" si="2"/>
        <v>8063.730751</v>
      </c>
      <c r="F25" s="27">
        <f t="shared" si="3"/>
        <v>0.06719777083</v>
      </c>
      <c r="G25" s="28">
        <v>1862154.21</v>
      </c>
      <c r="H25" s="26">
        <f t="shared" si="4"/>
        <v>8742.508028</v>
      </c>
      <c r="I25" s="27">
        <f t="shared" si="5"/>
        <v>-0.07764102416</v>
      </c>
    </row>
    <row r="26" ht="12.75" customHeight="1">
      <c r="A26" s="25" t="s">
        <v>42</v>
      </c>
      <c r="B26" s="28">
        <v>1317786.47</v>
      </c>
      <c r="C26" s="26">
        <f t="shared" si="1"/>
        <v>6215.973915</v>
      </c>
      <c r="D26" s="28">
        <v>1405184.85</v>
      </c>
      <c r="E26" s="26">
        <f t="shared" si="2"/>
        <v>6597.111972</v>
      </c>
      <c r="F26" s="27">
        <f t="shared" si="3"/>
        <v>0.0613159035</v>
      </c>
      <c r="G26" s="28">
        <v>1399060.95</v>
      </c>
      <c r="H26" s="26">
        <f t="shared" si="4"/>
        <v>6568.361268</v>
      </c>
      <c r="I26" s="27">
        <f t="shared" si="5"/>
        <v>0.004377150259</v>
      </c>
    </row>
    <row r="27" ht="12.75" customHeight="1">
      <c r="A27" s="25" t="s">
        <v>43</v>
      </c>
      <c r="B27" s="28">
        <v>1963364.31</v>
      </c>
      <c r="C27" s="26">
        <f t="shared" si="1"/>
        <v>9261.152406</v>
      </c>
      <c r="D27" s="28">
        <v>2152515.16</v>
      </c>
      <c r="E27" s="26">
        <f t="shared" si="2"/>
        <v>10105.70498</v>
      </c>
      <c r="F27" s="27">
        <f t="shared" si="3"/>
        <v>0.09119303234</v>
      </c>
      <c r="G27" s="28">
        <v>2847425.83</v>
      </c>
      <c r="H27" s="26">
        <f t="shared" si="4"/>
        <v>13368.19638</v>
      </c>
      <c r="I27" s="27">
        <f t="shared" si="5"/>
        <v>-0.2440487344</v>
      </c>
    </row>
    <row r="28" ht="12.75" customHeight="1">
      <c r="A28" s="25" t="s">
        <v>44</v>
      </c>
      <c r="B28" s="28">
        <v>2326777.41</v>
      </c>
      <c r="C28" s="26">
        <f t="shared" si="1"/>
        <v>10975.36514</v>
      </c>
      <c r="D28" s="28">
        <v>2578838.44</v>
      </c>
      <c r="E28" s="26">
        <f t="shared" si="2"/>
        <v>12107.22272</v>
      </c>
      <c r="F28" s="27">
        <f t="shared" si="3"/>
        <v>0.1031271003</v>
      </c>
      <c r="G28" s="28">
        <v>2192043.87</v>
      </c>
      <c r="H28" s="26">
        <f t="shared" si="4"/>
        <v>10291.28577</v>
      </c>
      <c r="I28" s="27">
        <f t="shared" si="5"/>
        <v>0.1764538453</v>
      </c>
    </row>
    <row r="29" ht="12.75" customHeight="1">
      <c r="A29" s="25" t="s">
        <v>45</v>
      </c>
      <c r="B29" s="28">
        <v>3240988.31</v>
      </c>
      <c r="C29" s="26">
        <f t="shared" si="1"/>
        <v>15287.68071</v>
      </c>
      <c r="D29" s="28">
        <v>3663493.01</v>
      </c>
      <c r="E29" s="26">
        <f t="shared" si="2"/>
        <v>17199.4977</v>
      </c>
      <c r="F29" s="27">
        <f t="shared" si="3"/>
        <v>0.1250560519</v>
      </c>
      <c r="G29" s="28">
        <v>3188873.44</v>
      </c>
      <c r="H29" s="26">
        <f t="shared" si="4"/>
        <v>14971.23681</v>
      </c>
      <c r="I29" s="27">
        <f t="shared" si="5"/>
        <v>0.1488361263</v>
      </c>
    </row>
    <row r="30" ht="12.75" customHeight="1">
      <c r="A30" s="25" t="s">
        <v>46</v>
      </c>
      <c r="B30" s="28">
        <v>584572.83</v>
      </c>
      <c r="C30" s="26">
        <f t="shared" si="1"/>
        <v>2757.419009</v>
      </c>
      <c r="D30" s="28">
        <v>694320.25</v>
      </c>
      <c r="E30" s="26">
        <f t="shared" si="2"/>
        <v>3259.719484</v>
      </c>
      <c r="F30" s="27">
        <f t="shared" si="3"/>
        <v>0.1821632738</v>
      </c>
      <c r="G30" s="28">
        <v>590634.73</v>
      </c>
      <c r="H30" s="26">
        <f t="shared" si="4"/>
        <v>2772.933005</v>
      </c>
      <c r="I30" s="27">
        <f t="shared" si="5"/>
        <v>0.1755493112</v>
      </c>
    </row>
    <row r="31" ht="12.75" customHeight="1">
      <c r="A31" s="25" t="s">
        <v>47</v>
      </c>
      <c r="B31" s="28">
        <v>383711.65</v>
      </c>
      <c r="C31" s="26">
        <f t="shared" si="1"/>
        <v>1809.960613</v>
      </c>
      <c r="D31" s="28">
        <v>391701.28</v>
      </c>
      <c r="E31" s="26">
        <f t="shared" si="2"/>
        <v>1838.973146</v>
      </c>
      <c r="F31" s="27">
        <f t="shared" si="3"/>
        <v>0.0160293722</v>
      </c>
      <c r="G31" s="28">
        <v>343254.51</v>
      </c>
      <c r="H31" s="26">
        <f t="shared" si="4"/>
        <v>1611.523521</v>
      </c>
      <c r="I31" s="27">
        <f t="shared" si="5"/>
        <v>0.1411395003</v>
      </c>
    </row>
    <row r="32" ht="12.75" customHeight="1">
      <c r="A32" s="25" t="s">
        <v>48</v>
      </c>
      <c r="B32" s="28">
        <v>1126474.63</v>
      </c>
      <c r="C32" s="26">
        <f t="shared" si="1"/>
        <v>5313.559575</v>
      </c>
      <c r="D32" s="28">
        <v>1202505.3</v>
      </c>
      <c r="E32" s="26">
        <f t="shared" si="2"/>
        <v>5645.564789</v>
      </c>
      <c r="F32" s="27">
        <f t="shared" si="3"/>
        <v>0.06248263684</v>
      </c>
      <c r="G32" s="28">
        <v>1004830.82</v>
      </c>
      <c r="H32" s="26">
        <f t="shared" si="4"/>
        <v>4717.515587</v>
      </c>
      <c r="I32" s="27">
        <f t="shared" si="5"/>
        <v>0.1967241411</v>
      </c>
    </row>
    <row r="33" ht="12.75" customHeight="1">
      <c r="A33" s="25" t="s">
        <v>49</v>
      </c>
      <c r="B33" s="28">
        <v>7005731.22</v>
      </c>
      <c r="C33" s="26">
        <f t="shared" si="1"/>
        <v>33045.90198</v>
      </c>
      <c r="D33" s="28">
        <v>7597753.03</v>
      </c>
      <c r="E33" s="26">
        <f t="shared" si="2"/>
        <v>35670.20202</v>
      </c>
      <c r="F33" s="27">
        <f t="shared" si="3"/>
        <v>0.07941378145</v>
      </c>
      <c r="G33" s="28">
        <v>6988412.52</v>
      </c>
      <c r="H33" s="26">
        <f t="shared" si="4"/>
        <v>32809.44845</v>
      </c>
      <c r="I33" s="27">
        <f t="shared" si="5"/>
        <v>0.08719297956</v>
      </c>
    </row>
    <row r="34" ht="12.75" customHeight="1">
      <c r="A34" s="25" t="s">
        <v>50</v>
      </c>
      <c r="B34" s="28">
        <v>1494983.75</v>
      </c>
      <c r="C34" s="26">
        <f t="shared" si="1"/>
        <v>7051.810142</v>
      </c>
      <c r="D34" s="28">
        <v>1643345.26</v>
      </c>
      <c r="E34" s="26">
        <f t="shared" si="2"/>
        <v>7715.235962</v>
      </c>
      <c r="F34" s="27">
        <f t="shared" si="3"/>
        <v>0.09407879787</v>
      </c>
      <c r="G34" s="28">
        <v>1888325.61</v>
      </c>
      <c r="H34" s="26">
        <f t="shared" si="4"/>
        <v>8865.378451</v>
      </c>
      <c r="I34" s="27">
        <f t="shared" si="5"/>
        <v>-0.129734167</v>
      </c>
    </row>
    <row r="35" ht="12.75" customHeight="1">
      <c r="A35" s="25" t="s">
        <v>51</v>
      </c>
      <c r="B35" s="28">
        <v>886464.77</v>
      </c>
      <c r="C35" s="26">
        <f t="shared" si="1"/>
        <v>4181.437594</v>
      </c>
      <c r="D35" s="28">
        <v>1033062.03</v>
      </c>
      <c r="E35" s="26">
        <f t="shared" si="2"/>
        <v>4850.056479</v>
      </c>
      <c r="F35" s="27">
        <f t="shared" si="3"/>
        <v>0.1599016772</v>
      </c>
      <c r="G35" s="28">
        <v>1006702.41</v>
      </c>
      <c r="H35" s="26">
        <f t="shared" si="4"/>
        <v>4726.302394</v>
      </c>
      <c r="I35" s="27">
        <f t="shared" si="5"/>
        <v>0.02618412327</v>
      </c>
    </row>
    <row r="36" ht="12.75" customHeight="1">
      <c r="A36" s="29"/>
      <c r="B36" s="29"/>
      <c r="C36" s="29"/>
      <c r="D36" s="29"/>
      <c r="E36" s="29"/>
      <c r="F36" s="29"/>
      <c r="G36" s="29"/>
      <c r="H36" s="29"/>
      <c r="I36" s="2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0.63"/>
    <col customWidth="1" min="2" max="2" width="15.88"/>
    <col customWidth="1" min="3" max="3" width="7.0"/>
    <col customWidth="1" min="4" max="4" width="46.38"/>
  </cols>
  <sheetData>
    <row r="1" ht="12.0" customHeight="1">
      <c r="A1" s="30" t="s">
        <v>52</v>
      </c>
      <c r="B1" s="31" t="s">
        <v>53</v>
      </c>
      <c r="C1" s="31" t="s">
        <v>54</v>
      </c>
      <c r="D1" s="30" t="s">
        <v>55</v>
      </c>
    </row>
    <row r="2" ht="12.75" customHeight="1">
      <c r="A2" s="32"/>
      <c r="B2" s="33"/>
      <c r="C2" s="34"/>
      <c r="D2" s="35"/>
    </row>
    <row r="3" ht="12.0" customHeight="1">
      <c r="A3" s="32"/>
      <c r="B3" s="33"/>
      <c r="C3" s="34"/>
      <c r="D3" s="35"/>
    </row>
    <row r="4" ht="12.0" customHeight="1">
      <c r="A4" s="32"/>
      <c r="B4" s="33"/>
      <c r="C4" s="34"/>
      <c r="D4" s="35"/>
    </row>
    <row r="5" ht="15.75" customHeight="1">
      <c r="A5" s="36"/>
      <c r="B5" s="37"/>
      <c r="C5" s="38"/>
      <c r="D5" s="39"/>
    </row>
  </sheetData>
  <drawing r:id="rId1"/>
</worksheet>
</file>