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1213T122615Z-001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83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<sst xmlns="http://schemas.openxmlformats.org/spreadsheetml/2006/main" count="624" uniqueCount="440">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</sst>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543.560848842593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1386438809261299"/>
    </cacheField>
    <cacheField name="FLTS [ARR]" numFmtId="3">
      <sharedItems containsString="0" containsBlank="1" containsNumber="1" containsInteger="1" minValue="3" maxValue="124225"/>
    </cacheField>
    <cacheField name="Airport ATFM arr. delay [total]" numFmtId="3">
      <sharedItems containsString="0" containsBlank="1" containsNumber="1" containsInteger="1" minValue="0" maxValue="124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1.4611728661769905E-2"/>
    <n v="50918"/>
    <n v="744"/>
  </r>
  <r>
    <x v="1"/>
    <s v="Berlin/ Schoenefeld (EDDB)"/>
    <s v="EDDB"/>
    <n v="1.0587646585296868"/>
    <n v="45963"/>
    <n v="48664"/>
  </r>
  <r>
    <x v="1"/>
    <s v="Dresden (EDDC)"/>
    <s v="EDDC"/>
    <n v="2.9446407538280331E-3"/>
    <n v="3396"/>
    <n v="10"/>
  </r>
  <r>
    <x v="1"/>
    <s v="Erfurt (EDDE)"/>
    <s v="EDDE"/>
    <n v="0"/>
    <n v="1717"/>
    <n v="0"/>
  </r>
  <r>
    <x v="1"/>
    <s v="Frankfurt (EDDF)"/>
    <s v="EDDF"/>
    <n v="0.16765796715035294"/>
    <n v="117018"/>
    <n v="19619"/>
  </r>
  <r>
    <x v="1"/>
    <s v="Muenster-Osnabrueck (EDDG)"/>
    <s v="EDDG"/>
    <n v="0"/>
    <n v="5807"/>
    <n v="0"/>
  </r>
  <r>
    <x v="1"/>
    <s v="Hamburg (EDDH)"/>
    <s v="EDDH"/>
    <n v="1.9992897727272727E-2"/>
    <n v="28160"/>
    <n v="563"/>
  </r>
  <r>
    <x v="1"/>
    <s v="Cologne-Bonn (EDDK)"/>
    <s v="EDDK"/>
    <n v="0.7871019769800347"/>
    <n v="40921"/>
    <n v="32209"/>
  </r>
  <r>
    <x v="1"/>
    <s v="Dusseldorf (EDDL)"/>
    <s v="EDDL"/>
    <n v="2.9324957352901356E-2"/>
    <n v="36931"/>
    <n v="1083"/>
  </r>
  <r>
    <x v="1"/>
    <s v="Munich (EDDM)"/>
    <s v="EDDM"/>
    <n v="0.14611170293714806"/>
    <n v="65710"/>
    <n v="9601"/>
  </r>
  <r>
    <x v="1"/>
    <s v="Nuremberg (EDDN)"/>
    <s v="EDDN"/>
    <n v="6.1104087652760217E-3"/>
    <n v="9492"/>
    <n v="58"/>
  </r>
  <r>
    <x v="1"/>
    <s v="Leipzig-Halle (EDDP)"/>
    <s v="EDDP"/>
    <n v="0.31513204853675947"/>
    <n v="33624"/>
    <n v="10596"/>
  </r>
  <r>
    <x v="1"/>
    <s v="Saarbruecken (EDDR)"/>
    <s v="EDDR"/>
    <n v="1.4925373134328358E-3"/>
    <n v="2010"/>
    <n v="3"/>
  </r>
  <r>
    <x v="1"/>
    <s v="Stuttgart (EDDS)"/>
    <s v="EDDS"/>
    <n v="1.7241379310344827E-2"/>
    <n v="23374"/>
    <n v="403"/>
  </r>
  <r>
    <x v="1"/>
    <s v="Hanover (EDDV)"/>
    <s v="EDDV"/>
    <n v="7.8607798005161475E-2"/>
    <n v="14337"/>
    <n v="1127"/>
  </r>
  <r>
    <x v="1"/>
    <s v="Bremen (EDDW)"/>
    <s v="EDDW"/>
    <n v="2.6303501945525293E-2"/>
    <n v="6425"/>
    <n v="169"/>
  </r>
  <r>
    <x v="2"/>
    <s v="Tallinn (EETN)"/>
    <s v="EETN"/>
    <n v="0"/>
    <n v="10059"/>
    <n v="0"/>
  </r>
  <r>
    <x v="2"/>
    <s v="Tartu (EETU)"/>
    <s v="EETU"/>
    <n v="0"/>
    <n v="441"/>
    <n v="0"/>
  </r>
  <r>
    <x v="3"/>
    <s v="Helsinki/ Vantaa (EFHK)"/>
    <s v="EFHK"/>
    <n v="6.4352574102964121E-3"/>
    <n v="30768"/>
    <n v="198"/>
  </r>
  <r>
    <x v="4"/>
    <s v="Amsterdam/ Schiphol (EHAM)"/>
    <s v="EHAM"/>
    <n v="0.5281948078084121"/>
    <n v="124225"/>
    <n v="65615"/>
  </r>
  <r>
    <x v="4"/>
    <s v="Maastricht-Aachen (EHBK)"/>
    <s v="EHBK"/>
    <n v="0"/>
    <n v="4123"/>
    <n v="0"/>
  </r>
  <r>
    <x v="4"/>
    <s v="Groningen (EHGG)"/>
    <s v="EHGG"/>
    <n v="1.8503832936822627E-3"/>
    <n v="3783"/>
    <n v="7"/>
  </r>
  <r>
    <x v="4"/>
    <s v="Rotterdam (EHRD)"/>
    <s v="EHRD"/>
    <n v="0"/>
    <n v="7017"/>
    <n v="0"/>
  </r>
  <r>
    <x v="5"/>
    <s v="Cork (EICK)"/>
    <s v="EICK"/>
    <n v="1.3397947548460661E-2"/>
    <n v="3508"/>
    <n v="47"/>
  </r>
  <r>
    <x v="5"/>
    <s v="Dublin (EIDW)"/>
    <s v="EIDW"/>
    <n v="9.3872498452651117E-3"/>
    <n v="38776"/>
    <n v="364"/>
  </r>
  <r>
    <x v="5"/>
    <s v="Shannon (EINN)"/>
    <s v="EINN"/>
    <n v="2.6241596183040554E-2"/>
    <n v="4611"/>
    <n v="121"/>
  </r>
  <r>
    <x v="6"/>
    <s v="Copenhagen/ Kastrup (EKCH)"/>
    <s v="EKCH"/>
    <n v="2.5176927412788878E-2"/>
    <n v="47901"/>
    <n v="1206"/>
  </r>
  <r>
    <x v="7"/>
    <s v="Luxembourg (ELLX)"/>
    <s v="ELLX"/>
    <n v="0.10040349066341372"/>
    <n v="21314"/>
    <n v="2140"/>
  </r>
  <r>
    <x v="8"/>
    <s v="Bergen (ENBR)"/>
    <s v="ENBR"/>
    <n v="7.9595704358812382E-3"/>
    <n v="31660"/>
    <n v="252"/>
  </r>
  <r>
    <x v="8"/>
    <s v="Oslo/ Gardermoen (ENGM)"/>
    <s v="ENGM"/>
    <n v="6.350901091618651E-3"/>
    <n v="54323"/>
    <n v="345"/>
  </r>
  <r>
    <x v="8"/>
    <s v="Trondheim (ENVA)"/>
    <s v="ENVA"/>
    <n v="0"/>
    <n v="17445"/>
    <n v="0"/>
  </r>
  <r>
    <x v="8"/>
    <s v="Stavanger (ENZV)"/>
    <s v="ENZV"/>
    <n v="1.0467028859093854E-3"/>
    <n v="20063"/>
    <n v="21"/>
  </r>
  <r>
    <x v="9"/>
    <s v="Bydgoszcz (EPBY)"/>
    <s v="EPBY"/>
    <n v="0"/>
    <n v="967"/>
    <n v="0"/>
  </r>
  <r>
    <x v="9"/>
    <s v="Gdansk (EPGD)"/>
    <s v="EPGD"/>
    <n v="0"/>
    <n v="11291"/>
    <n v="0"/>
  </r>
  <r>
    <x v="9"/>
    <s v="Krakow - Balice (EPKK)"/>
    <s v="EPKK"/>
    <n v="0"/>
    <n v="14233"/>
    <n v="0"/>
  </r>
  <r>
    <x v="9"/>
    <s v="Katowice - Pyrzowice (EPKT)"/>
    <s v="EPKT"/>
    <n v="0"/>
    <n v="11164"/>
    <n v="0"/>
  </r>
  <r>
    <x v="9"/>
    <s v="Lublin (EPLB)"/>
    <s v="EPLB"/>
    <n v="0"/>
    <n v="806"/>
    <n v="0"/>
  </r>
  <r>
    <x v="9"/>
    <s v="Lodz - Lublinek (EPLL)"/>
    <s v="EPLL"/>
    <n v="0"/>
    <n v="1410"/>
    <n v="0"/>
  </r>
  <r>
    <x v="9"/>
    <s v="Warszawa/ Modlin (EPMO)"/>
    <s v="EPMO"/>
    <n v="0"/>
    <n v="5722"/>
    <n v="0"/>
  </r>
  <r>
    <x v="9"/>
    <s v="Poznan - Lawica (EPPO)"/>
    <s v="EPPO"/>
    <n v="1.4577259475218658E-2"/>
    <n v="6174"/>
    <n v="90"/>
  </r>
  <r>
    <x v="9"/>
    <s v="Radom (EPRA)"/>
    <s v="EPRA"/>
    <m/>
    <m/>
    <m/>
  </r>
  <r>
    <x v="9"/>
    <s v="Rzeszow - Jasionka (EPRZ)"/>
    <s v="EPRZ"/>
    <n v="0"/>
    <n v="1900"/>
    <n v="0"/>
  </r>
  <r>
    <x v="9"/>
    <s v="Szczecin - Goleniów (EPSC)"/>
    <s v="EPSC"/>
    <n v="0"/>
    <n v="1450"/>
    <n v="0"/>
  </r>
  <r>
    <x v="9"/>
    <s v="Olsztyn-Mazury (EPSY)"/>
    <s v="EPSY"/>
    <n v="0"/>
    <n v="428"/>
    <n v="0"/>
  </r>
  <r>
    <x v="9"/>
    <s v="Warszawa/ Chopina (EPWA)"/>
    <s v="EPWA"/>
    <n v="1.428503404599781E-3"/>
    <n v="42002"/>
    <n v="60"/>
  </r>
  <r>
    <x v="9"/>
    <s v="Wroclaw/ Strachowice (EPWR)"/>
    <s v="EPWR"/>
    <n v="5.529835390946502E-3"/>
    <n v="7776"/>
    <n v="43"/>
  </r>
  <r>
    <x v="9"/>
    <s v="Zielona Gora - Babimost (EPZG)"/>
    <s v="EPZG"/>
    <n v="0"/>
    <n v="319"/>
    <n v="0"/>
  </r>
  <r>
    <x v="10"/>
    <s v="Stockholm/ Arlanda (ESSA)"/>
    <s v="ESSA"/>
    <n v="1.9519862093441834E-3"/>
    <n v="39447"/>
    <n v="77"/>
  </r>
  <r>
    <x v="11"/>
    <s v="Jurmala (EVJA)"/>
    <s v="EVJA"/>
    <n v="0"/>
    <n v="3"/>
    <n v="0"/>
  </r>
  <r>
    <x v="11"/>
    <s v="Liepaja (EVLA)"/>
    <s v="EVLA"/>
    <n v="0"/>
    <n v="348"/>
    <n v="0"/>
  </r>
  <r>
    <x v="11"/>
    <s v="Riga (EVRA)"/>
    <s v="EVRA"/>
    <n v="0"/>
    <n v="16840"/>
    <n v="0"/>
  </r>
  <r>
    <x v="11"/>
    <s v="Ventspils (EVVA)"/>
    <s v="EVVA"/>
    <n v="0"/>
    <n v="11"/>
    <n v="0"/>
  </r>
  <r>
    <x v="12"/>
    <s v="Gran Canaria (GCLP)"/>
    <s v="GCLP"/>
    <n v="0.47154082293632243"/>
    <n v="35507"/>
    <n v="16743"/>
  </r>
  <r>
    <x v="12"/>
    <s v="Alicante (LEAL)"/>
    <s v="LEAL"/>
    <n v="0"/>
    <n v="22998"/>
    <n v="0"/>
  </r>
  <r>
    <x v="12"/>
    <s v="Barcelona (LEBL)"/>
    <s v="LEBL"/>
    <n v="6.3807966294314941E-2"/>
    <n v="72154"/>
    <n v="4604"/>
  </r>
  <r>
    <x v="12"/>
    <s v="Ibiza (LEIB)"/>
    <s v="LEIB"/>
    <n v="6.4462059573279329E-2"/>
    <n v="28637"/>
    <n v="1846"/>
  </r>
  <r>
    <x v="12"/>
    <s v="Madrid/ Barajas (LEMD)"/>
    <s v="LEMD"/>
    <n v="0.28257226426288889"/>
    <n v="96071"/>
    <n v="27147"/>
  </r>
  <r>
    <x v="12"/>
    <s v="Málaga (LEMG)"/>
    <s v="LEMG"/>
    <n v="6.4450903576393275E-3"/>
    <n v="39565"/>
    <n v="255"/>
  </r>
  <r>
    <x v="12"/>
    <s v="Palma de Mallorca (LEPA)"/>
    <s v="LEPA"/>
    <n v="0.30240471869328495"/>
    <n v="66120"/>
    <n v="19995"/>
  </r>
  <r>
    <x v="13"/>
    <s v="Albert-Bray (LFAQ)"/>
    <s v="LFAQ"/>
    <n v="0"/>
    <n v="482"/>
    <n v="0"/>
  </r>
  <r>
    <x v="13"/>
    <s v="Agen-La Garenne (LFBA)"/>
    <s v="LFBA"/>
    <n v="0"/>
    <n v="920"/>
    <n v="0"/>
  </r>
  <r>
    <x v="13"/>
    <s v="Bordeaux-Mérignac (LFBD)"/>
    <s v="LFBD"/>
    <n v="7.4731059739070724E-2"/>
    <n v="17476"/>
    <n v="1306"/>
  </r>
  <r>
    <x v="13"/>
    <s v="Bergerac-Roumanière (LFBE)"/>
    <s v="LFBE"/>
    <n v="0.1438965238480194"/>
    <n v="1237"/>
    <n v="178"/>
  </r>
  <r>
    <x v="13"/>
    <s v="La Rochelle-Ile de Ré (LFBH)"/>
    <s v="LFBH"/>
    <n v="0"/>
    <n v="1751"/>
    <n v="0"/>
  </r>
  <r>
    <x v="13"/>
    <s v="Poitiers-Biard (LFBI)"/>
    <s v="LFBI"/>
    <n v="0"/>
    <n v="2066"/>
    <n v="0"/>
  </r>
  <r>
    <x v="13"/>
    <s v="Limoges-Bellegarde (LFBL)"/>
    <s v="LFBL"/>
    <n v="0.111577964519141"/>
    <n v="2142"/>
    <n v="239"/>
  </r>
  <r>
    <x v="13"/>
    <s v="Toulouse-Blagnac (LFBO)"/>
    <s v="LFBO"/>
    <n v="0.25736059831487268"/>
    <n v="21126"/>
    <n v="5437"/>
  </r>
  <r>
    <x v="13"/>
    <s v="Pau-Pyrénées (LFBP)"/>
    <s v="LFBP"/>
    <n v="3.2776138970829236E-4"/>
    <n v="3051"/>
    <n v="1"/>
  </r>
  <r>
    <x v="13"/>
    <s v="Tarbes-Lourdes Pyrénées (LFBT)"/>
    <s v="LFBT"/>
    <n v="5.3932584269662919E-3"/>
    <n v="2225"/>
    <n v="12"/>
  </r>
  <r>
    <x v="13"/>
    <s v="Biarritz-Bayonne-Anglet (LFBZ)"/>
    <s v="LFBZ"/>
    <n v="0.15972222222222221"/>
    <n v="4464"/>
    <n v="713"/>
  </r>
  <r>
    <x v="13"/>
    <s v="Rodez-Marcillac (LFCR)"/>
    <s v="LFCR"/>
    <n v="0"/>
    <n v="1391"/>
    <n v="0"/>
  </r>
  <r>
    <x v="13"/>
    <s v="Dôle-Tavaux (LFGJ)"/>
    <s v="LFGJ"/>
    <n v="0"/>
    <n v="1219"/>
    <n v="0"/>
  </r>
  <r>
    <x v="13"/>
    <s v="Metz-Nancy-Lorraine (LFJL)"/>
    <s v="LFJL"/>
    <n v="0"/>
    <n v="823"/>
    <n v="0"/>
  </r>
  <r>
    <x v="13"/>
    <s v="Bastia-Poretta (LFKB)"/>
    <s v="LFKB"/>
    <n v="3.4379457917261054E-2"/>
    <n v="7010"/>
    <n v="241"/>
  </r>
  <r>
    <x v="13"/>
    <s v="Calvi-Sainte-Catherine (LFKC)"/>
    <s v="LFKC"/>
    <n v="0.29166666666666669"/>
    <n v="2976"/>
    <n v="868"/>
  </r>
  <r>
    <x v="13"/>
    <s v="Figari-Sud Corse (LFKF)"/>
    <s v="LFKF"/>
    <n v="1.2701342281879195"/>
    <n v="5960"/>
    <n v="7570"/>
  </r>
  <r>
    <x v="13"/>
    <s v="Ajaccio-Napoléon-Bonaparte (LFKJ)"/>
    <s v="LFKJ"/>
    <n v="5.2848672338231505E-2"/>
    <n v="7758"/>
    <n v="410"/>
  </r>
  <r>
    <x v="13"/>
    <s v="Chambéry-Aix-les-Bains (LFLB)"/>
    <s v="LFLB"/>
    <n v="0"/>
    <n v="1569"/>
    <n v="0"/>
  </r>
  <r>
    <x v="13"/>
    <s v="Clermont-Ferrand-Auvergne (LFLC)"/>
    <s v="LFLC"/>
    <n v="1.3764624913971095E-2"/>
    <n v="2906"/>
    <n v="40"/>
  </r>
  <r>
    <x v="13"/>
    <s v="Lyon-Saint-Exupéry (LFLL)"/>
    <s v="LFLL"/>
    <n v="4.6231895916864418E-3"/>
    <n v="24442"/>
    <n v="113"/>
  </r>
  <r>
    <x v="13"/>
    <s v="Annecy-Meythet (LFLP)"/>
    <s v="LFLP"/>
    <n v="3.8439796495195022E-2"/>
    <n v="1769"/>
    <n v="68"/>
  </r>
  <r>
    <x v="13"/>
    <s v="Grenoble-Isère (LFLS)"/>
    <s v="LFLS"/>
    <n v="2.0787262273330383E-2"/>
    <n v="2261"/>
    <n v="47"/>
  </r>
  <r>
    <x v="13"/>
    <s v="Châteauroux-Déols (LFLX)"/>
    <s v="LFLX"/>
    <n v="0"/>
    <n v="1297"/>
    <n v="0"/>
  </r>
  <r>
    <x v="13"/>
    <s v="Lyon-Bron (LFLY)"/>
    <s v="LFLY"/>
    <n v="0"/>
    <n v="4561"/>
    <n v="0"/>
  </r>
  <r>
    <x v="13"/>
    <s v="Cannes-Mandelieu (LFMD)"/>
    <s v="LFMD"/>
    <n v="3.1386438809261299"/>
    <n v="7256"/>
    <n v="22774"/>
  </r>
  <r>
    <x v="13"/>
    <s v="Saint-Etienne-Bouthéon (LFMH)"/>
    <s v="LFMH"/>
    <n v="0"/>
    <n v="916"/>
    <n v="0"/>
  </r>
  <r>
    <x v="13"/>
    <s v="Istres-Le Tubé (LFMI)"/>
    <s v="LFMI"/>
    <n v="0"/>
    <n v="1422"/>
    <n v="0"/>
  </r>
  <r>
    <x v="13"/>
    <s v="Carcassonne-Salvaza (LFMK)"/>
    <s v="LFMK"/>
    <n v="2.0909566126502874E-3"/>
    <n v="1913"/>
    <n v="4"/>
  </r>
  <r>
    <x v="13"/>
    <s v="Marseille-Provence (LFML)"/>
    <s v="LFML"/>
    <n v="6.6009048431358002E-3"/>
    <n v="26966"/>
    <n v="178"/>
  </r>
  <r>
    <x v="13"/>
    <s v="Nice-Côte d’Azur (LFMN)"/>
    <s v="LFMN"/>
    <n v="0.38332365578910693"/>
    <n v="43055"/>
    <n v="16504"/>
  </r>
  <r>
    <x v="13"/>
    <s v="Perpignan-Rivesaltes (LFMP)"/>
    <s v="LFMP"/>
    <n v="3.5729476818375162E-2"/>
    <n v="4702"/>
    <n v="168"/>
  </r>
  <r>
    <x v="13"/>
    <s v="Montpellier-Méditerranée (LFMT)"/>
    <s v="LFMT"/>
    <n v="0"/>
    <n v="10005"/>
    <n v="0"/>
  </r>
  <r>
    <x v="13"/>
    <s v="Béziers-Vias (LFMU)"/>
    <s v="LFMU"/>
    <n v="0"/>
    <n v="2363"/>
    <n v="0"/>
  </r>
  <r>
    <x v="13"/>
    <s v="Avignon-Caumont (LFMV)"/>
    <s v="LFMV"/>
    <n v="1.8292682926829267E-2"/>
    <n v="3608"/>
    <n v="66"/>
  </r>
  <r>
    <x v="13"/>
    <s v="Beauvais-Tillé (LFOB)"/>
    <s v="LFOB"/>
    <n v="5.197359179660065E-3"/>
    <n v="7119"/>
    <n v="37"/>
  </r>
  <r>
    <x v="13"/>
    <s v="Châlons-Vatry (LFOK)"/>
    <s v="LFOK"/>
    <n v="0.70168539325842694"/>
    <n v="1780"/>
    <n v="1249"/>
  </r>
  <r>
    <x v="13"/>
    <s v="Rouen (LFOP)"/>
    <s v="LFOP"/>
    <n v="0.30191458026509571"/>
    <n v="1358"/>
    <n v="410"/>
  </r>
  <r>
    <x v="13"/>
    <s v="Tours-Val de Loire (LFOT)"/>
    <s v="LFOT"/>
    <n v="0.12083605486610059"/>
    <n v="1531"/>
    <n v="185"/>
  </r>
  <r>
    <x v="13"/>
    <s v="Paris-Le Bourget (LFPB)"/>
    <s v="LFPB"/>
    <n v="0.48246654243604947"/>
    <n v="23612"/>
    <n v="11392"/>
  </r>
  <r>
    <x v="13"/>
    <s v="Paris-Charles-de-Gaulle (LFPG)"/>
    <s v="LFPG"/>
    <n v="0.22413351356604558"/>
    <n v="113187"/>
    <n v="25369"/>
  </r>
  <r>
    <x v="13"/>
    <s v="Toussus-le-Noble (LFPN)"/>
    <s v="LFPN"/>
    <n v="0.90732034922766958"/>
    <n v="5956"/>
    <n v="5404"/>
  </r>
  <r>
    <x v="13"/>
    <s v="Paris-Orly (LFPO)"/>
    <s v="LFPO"/>
    <n v="0.19931053759433523"/>
    <n v="53665"/>
    <n v="10696"/>
  </r>
  <r>
    <x v="13"/>
    <s v="Lille-Lesquin (LFQQ)"/>
    <s v="LFQQ"/>
    <n v="1.2895662368112544E-2"/>
    <n v="6824"/>
    <n v="88"/>
  </r>
  <r>
    <x v="13"/>
    <s v="Brest-Bretagne (LFRB)"/>
    <s v="LFRB"/>
    <n v="5.6232091690544411E-2"/>
    <n v="5584"/>
    <n v="314"/>
  </r>
  <r>
    <x v="13"/>
    <s v="Dinard-Pleurtuit-Saint-Malo (LFRD)"/>
    <s v="LFRD"/>
    <n v="0"/>
    <n v="917"/>
    <n v="0"/>
  </r>
  <r>
    <x v="13"/>
    <s v="Deauville-Normandie (LFRG)"/>
    <s v="LFRG"/>
    <n v="0"/>
    <n v="1182"/>
    <n v="0"/>
  </r>
  <r>
    <x v="13"/>
    <s v="Lorient-Lann Bihoué (LFRH)"/>
    <s v="LFRH"/>
    <n v="0"/>
    <n v="1923"/>
    <n v="0"/>
  </r>
  <r>
    <x v="13"/>
    <s v="Caen-Carpiquet (LFRK)"/>
    <s v="LFRK"/>
    <n v="0"/>
    <n v="2059"/>
    <n v="0"/>
  </r>
  <r>
    <x v="13"/>
    <s v="Rennes-Saint-Jacques (LFRN)"/>
    <s v="LFRN"/>
    <n v="0"/>
    <n v="4783"/>
    <n v="0"/>
  </r>
  <r>
    <x v="13"/>
    <s v="Quimper-Pluguffan (LFRQ)"/>
    <s v="LFRQ"/>
    <n v="0"/>
    <n v="894"/>
    <n v="0"/>
  </r>
  <r>
    <x v="13"/>
    <s v="Nantes-Atlantique (LFRS)"/>
    <s v="LFRS"/>
    <n v="8.1320450885668277E-2"/>
    <n v="13662"/>
    <n v="1111"/>
  </r>
  <r>
    <x v="13"/>
    <s v="Saint-Nazaire-Montoir (LFRZ)"/>
    <s v="LFRZ"/>
    <n v="0"/>
    <n v="1193"/>
    <n v="0"/>
  </r>
  <r>
    <x v="13"/>
    <s v="Bâle-Mulhouse (LFSB)"/>
    <s v="LFSB"/>
    <n v="5.3916633105114783E-2"/>
    <n v="19864"/>
    <n v="1071"/>
  </r>
  <r>
    <x v="13"/>
    <s v="Brive-Souillac (LFSL)"/>
    <s v="LFSL"/>
    <n v="0"/>
    <n v="1296"/>
    <n v="0"/>
  </r>
  <r>
    <x v="13"/>
    <s v="Strasbourg-Entzheim (LFST)"/>
    <s v="LFST"/>
    <n v="1.6986543128171189E-2"/>
    <n v="4533"/>
    <n v="77"/>
  </r>
  <r>
    <x v="13"/>
    <s v="Hyères-Le Palyvestre (LFTH)"/>
    <s v="LFTH"/>
    <n v="4.3987667009249741E-2"/>
    <n v="4865"/>
    <n v="214"/>
  </r>
  <r>
    <x v="13"/>
    <s v="Nîmes-Garons (LFTW)"/>
    <s v="LFTW"/>
    <n v="2.0420070011668612E-2"/>
    <n v="1714"/>
    <n v="35"/>
  </r>
  <r>
    <x v="14"/>
    <s v="Athens (LGAV)"/>
    <s v="LGAV"/>
    <n v="1.782711417852745"/>
    <n v="69838"/>
    <n v="124501"/>
  </r>
  <r>
    <x v="15"/>
    <s v="Budapest/ Ferihegy (LHBP)"/>
    <s v="LHBP"/>
    <n v="0"/>
    <n v="23677"/>
    <n v="0"/>
  </r>
  <r>
    <x v="16"/>
    <s v="Milan/ Malpensa (LIMC)"/>
    <s v="LIMC"/>
    <n v="5.5055665700777794E-2"/>
    <n v="52456"/>
    <n v="2888"/>
  </r>
  <r>
    <x v="16"/>
    <s v="Bergamo (LIME)"/>
    <s v="LIME"/>
    <n v="3.1745330919687405E-2"/>
    <n v="22649"/>
    <n v="719"/>
  </r>
  <r>
    <x v="16"/>
    <s v="Milan/ Linate (LIML)"/>
    <s v="LIML"/>
    <n v="3.1961324111998923E-2"/>
    <n v="29786"/>
    <n v="952"/>
  </r>
  <r>
    <x v="16"/>
    <s v="Venice (LIPZ)"/>
    <s v="LIPZ"/>
    <n v="2.1115105860868573E-2"/>
    <n v="17523"/>
    <n v="370"/>
  </r>
  <r>
    <x v="16"/>
    <s v="Rome/Fiumicino (LIRF)"/>
    <s v="LIRF"/>
    <n v="2.3836955226252433E-4"/>
    <n v="50342"/>
    <n v="12"/>
  </r>
  <r>
    <x v="17"/>
    <s v="Karlovy Vary (LKKV)"/>
    <s v="LKKV"/>
    <n v="0"/>
    <n v="926"/>
    <n v="0"/>
  </r>
  <r>
    <x v="17"/>
    <s v="Ostrava (LKMT)"/>
    <s v="LKMT"/>
    <n v="0"/>
    <n v="3100"/>
    <n v="0"/>
  </r>
  <r>
    <x v="17"/>
    <s v="Prague (LKPR)"/>
    <s v="LKPR"/>
    <n v="0"/>
    <n v="25020"/>
    <n v="0"/>
  </r>
  <r>
    <x v="17"/>
    <s v="Brno-Tuřany (LKTB)"/>
    <s v="LKTB"/>
    <n v="0"/>
    <n v="2907"/>
    <n v="0"/>
  </r>
  <r>
    <x v="18"/>
    <s v="Malta (LMML)"/>
    <s v="LMML"/>
    <n v="6.9216008771929823E-3"/>
    <n v="14592"/>
    <n v="101"/>
  </r>
  <r>
    <x v="19"/>
    <s v="Graz (LOWG)"/>
    <s v="LOWG"/>
    <n v="0"/>
    <n v="4941"/>
    <n v="0"/>
  </r>
  <r>
    <x v="19"/>
    <s v="Innsbruck (LOWI)"/>
    <s v="LOWI"/>
    <n v="0"/>
    <n v="3024"/>
    <n v="0"/>
  </r>
  <r>
    <x v="19"/>
    <s v="Klagenfurt (LOWK)"/>
    <s v="LOWK"/>
    <n v="0"/>
    <n v="1883"/>
    <n v="0"/>
  </r>
  <r>
    <x v="19"/>
    <s v="Linz (LOWL)"/>
    <s v="LOWL"/>
    <n v="0"/>
    <n v="4063"/>
    <n v="0"/>
  </r>
  <r>
    <x v="19"/>
    <s v="Salzburg (LOWS)"/>
    <s v="LOWS"/>
    <n v="0"/>
    <n v="6459"/>
    <n v="0"/>
  </r>
  <r>
    <x v="19"/>
    <s v="Vienna (LOWW)"/>
    <s v="LOWW"/>
    <n v="0.15798348544111257"/>
    <n v="57525"/>
    <n v="9088"/>
  </r>
  <r>
    <x v="20"/>
    <s v="Santa Maria (LPAZ)"/>
    <s v="LPAZ"/>
    <n v="0"/>
    <n v="1142"/>
    <n v="0"/>
  </r>
  <r>
    <x v="20"/>
    <s v="Cascais (LPCS)"/>
    <s v="LPCS"/>
    <n v="0"/>
    <n v="2926"/>
    <n v="0"/>
  </r>
  <r>
    <x v="20"/>
    <s v="Flores (LPFL)"/>
    <s v="LPFL"/>
    <n v="0"/>
    <n v="762"/>
    <n v="0"/>
  </r>
  <r>
    <x v="20"/>
    <s v="Faro (LPFR)"/>
    <s v="LPFR"/>
    <n v="6.028090903610826E-4"/>
    <n v="16589"/>
    <n v="10"/>
  </r>
  <r>
    <x v="20"/>
    <s v="Horta (LPHR)"/>
    <s v="LPHR"/>
    <n v="0"/>
    <n v="2042"/>
    <n v="0"/>
  </r>
  <r>
    <x v="20"/>
    <s v="Madeira (LPMA)"/>
    <s v="LPMA"/>
    <n v="8.555133079847909E-3"/>
    <n v="7364"/>
    <n v="63"/>
  </r>
  <r>
    <x v="20"/>
    <s v="Ponta Delgada (LPPD)"/>
    <s v="LPPD"/>
    <n v="0"/>
    <n v="7878"/>
    <n v="0"/>
  </r>
  <r>
    <x v="20"/>
    <s v="Porto (LPPR)"/>
    <s v="LPPR"/>
    <n v="2.1878770107238608"/>
    <n v="23872"/>
    <n v="52229"/>
  </r>
  <r>
    <x v="20"/>
    <s v="Porto Santo (LPPS)"/>
    <s v="LPPS"/>
    <n v="0"/>
    <n v="1058"/>
    <n v="0"/>
  </r>
  <r>
    <x v="20"/>
    <s v="Lisbon (LPPT)"/>
    <s v="LPPT"/>
    <n v="0.19784984556901877"/>
    <n v="50508"/>
    <n v="9993"/>
  </r>
  <r>
    <x v="21"/>
    <s v="Bucharest/ Băneasa (LRBS)"/>
    <s v="LRBS"/>
    <n v="0"/>
    <n v="2797"/>
    <n v="0"/>
  </r>
  <r>
    <x v="21"/>
    <s v="Bucharest/ Otopeni (LROP)"/>
    <s v="LROP"/>
    <n v="0"/>
    <n v="32369"/>
    <n v="0"/>
  </r>
  <r>
    <x v="22"/>
    <s v="Geneva (LSGG)"/>
    <s v="LSGG"/>
    <n v="0.15848419379671708"/>
    <n v="40269"/>
    <n v="6382"/>
  </r>
  <r>
    <x v="22"/>
    <s v="Zürich (LSZH)"/>
    <s v="LSZH"/>
    <n v="0.36091178465602797"/>
    <n v="56022"/>
    <n v="20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8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44544</v>
      </c>
      <c r="C2" s="9" t="s">
        <v>5</v>
      </c>
      <c r="D2" s="10">
        <v>44530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1" si="0">D6/C6</f>
        <v>0.5605166721138084</v>
      </c>
      <c r="C6" s="26">
        <v>4662996</v>
      </c>
      <c r="D6" s="26">
        <v>2613687</v>
      </c>
      <c r="F6" s="20"/>
    </row>
    <row r="7" spans="1:6" ht="12" customHeight="1" x14ac:dyDescent="0.2">
      <c r="A7" s="24" t="s">
        <v>16</v>
      </c>
      <c r="B7" s="25">
        <f t="shared" si="0"/>
        <v>0.65696008649427873</v>
      </c>
      <c r="C7" s="26">
        <v>4828065</v>
      </c>
      <c r="D7" s="26">
        <v>3171846</v>
      </c>
      <c r="F7" s="20"/>
    </row>
    <row r="8" spans="1:6" ht="12" customHeight="1" x14ac:dyDescent="0.2">
      <c r="A8" s="24" t="s">
        <v>17</v>
      </c>
      <c r="B8" s="25">
        <f t="shared" si="0"/>
        <v>0.72703964871414017</v>
      </c>
      <c r="C8" s="26">
        <v>4990124</v>
      </c>
      <c r="D8" s="26">
        <v>3628018</v>
      </c>
      <c r="F8" s="20"/>
    </row>
    <row r="9" spans="1:6" ht="12" customHeight="1" x14ac:dyDescent="0.2">
      <c r="A9" s="24" t="s">
        <v>18</v>
      </c>
      <c r="B9" s="25">
        <f t="shared" si="0"/>
        <v>0.84560056875454237</v>
      </c>
      <c r="C9" s="26">
        <v>5049630</v>
      </c>
      <c r="D9" s="26">
        <v>4269970</v>
      </c>
      <c r="F9" s="20"/>
    </row>
    <row r="10" spans="1:6" ht="12" customHeight="1" x14ac:dyDescent="0.2">
      <c r="A10" s="24" t="s">
        <v>19</v>
      </c>
      <c r="B10" s="25">
        <f t="shared" si="0"/>
        <v>0.28730627613036896</v>
      </c>
      <c r="C10" s="26">
        <v>2189263</v>
      </c>
      <c r="D10" s="26">
        <v>628989</v>
      </c>
      <c r="F10" s="20"/>
    </row>
    <row r="11" spans="1:6" ht="12" customHeight="1" x14ac:dyDescent="0.2">
      <c r="A11" s="24" t="s">
        <v>20</v>
      </c>
      <c r="B11" s="25">
        <f t="shared" si="0"/>
        <v>0.23662512290564311</v>
      </c>
      <c r="C11" s="26">
        <v>2570061</v>
      </c>
      <c r="D11" s="26">
        <v>608141</v>
      </c>
      <c r="F11" s="20"/>
    </row>
    <row r="12" spans="1:6" ht="12" customHeight="1" x14ac:dyDescent="0.2">
      <c r="A12" s="24" t="s">
        <v>21</v>
      </c>
      <c r="B12" s="25"/>
      <c r="C12" s="26"/>
      <c r="D12" s="26"/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44544</v>
      </c>
      <c r="C2" s="9" t="s">
        <v>5</v>
      </c>
      <c r="D2" s="10">
        <f>APT_ATFM_SES_YY!D2</f>
        <v>44530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40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40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>
        <f t="shared" si="0"/>
        <v>0.15387792595725558</v>
      </c>
      <c r="C40" s="55">
        <v>302636</v>
      </c>
      <c r="D40" s="55">
        <v>46569</v>
      </c>
      <c r="E40" s="57">
        <f t="shared" si="2"/>
        <v>0.23662512290564311</v>
      </c>
      <c r="F40" s="72">
        <v>1</v>
      </c>
      <c r="G40" s="52"/>
    </row>
    <row r="41" spans="1:7" ht="12" customHeight="1" x14ac:dyDescent="0.2">
      <c r="A41" s="59" t="s">
        <v>62</v>
      </c>
      <c r="B41" s="61"/>
      <c r="C41" s="62"/>
      <c r="D41" s="62"/>
      <c r="E41" s="64"/>
      <c r="F41" s="70"/>
      <c r="G41" s="52"/>
    </row>
    <row r="42" spans="1:7" ht="12" customHeight="1" x14ac:dyDescent="0.2">
      <c r="A42" s="59" t="s">
        <v>63</v>
      </c>
      <c r="B42" s="66"/>
      <c r="C42" s="67"/>
      <c r="D42" s="67"/>
      <c r="E42" s="60"/>
      <c r="F42" s="71"/>
      <c r="G42" s="52"/>
    </row>
    <row r="43" spans="1:7" ht="12" customHeight="1" x14ac:dyDescent="0.2">
      <c r="A43" s="59" t="s">
        <v>64</v>
      </c>
      <c r="B43" s="54"/>
      <c r="C43" s="55"/>
      <c r="D43" s="55"/>
      <c r="E43" s="57"/>
      <c r="F43" s="72"/>
      <c r="G43" s="52"/>
    </row>
    <row r="44" spans="1:7" ht="12" customHeight="1" x14ac:dyDescent="0.2">
      <c r="A44" s="59" t="s">
        <v>65</v>
      </c>
      <c r="B44" s="54"/>
      <c r="C44" s="55"/>
      <c r="D44" s="55"/>
      <c r="E44" s="57"/>
      <c r="F44" s="72"/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44544</v>
      </c>
      <c r="C2" s="9" t="s">
        <v>5</v>
      </c>
      <c r="D2" s="10">
        <f>APT_ATFM_SES_YY!D2</f>
        <v>44530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JAN-NOV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E5" s="80" t="s">
        <v>102</v>
      </c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79"/>
      <c r="F6" s="79"/>
    </row>
    <row r="7" spans="1:6" ht="12.75" customHeight="1" x14ac:dyDescent="0.2">
      <c r="A7" s="112" t="s">
        <v>103</v>
      </c>
      <c r="B7" s="118">
        <v>6</v>
      </c>
      <c r="C7" s="119">
        <v>77895</v>
      </c>
      <c r="D7" s="120">
        <v>9088</v>
      </c>
      <c r="E7" s="81">
        <f t="shared" ref="E6:E29" si="0">D7/C7</f>
        <v>0.1166698761152834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50918</v>
      </c>
      <c r="D8" s="124">
        <v>744</v>
      </c>
      <c r="E8" s="81">
        <f t="shared" si="0"/>
        <v>1.4611728661769905E-2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31953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47901</v>
      </c>
      <c r="D10" s="124">
        <v>1206</v>
      </c>
      <c r="E10" s="81">
        <f t="shared" si="0"/>
        <v>2.5176927412788878E-2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10500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30768</v>
      </c>
      <c r="D12" s="124">
        <v>198</v>
      </c>
      <c r="E12" s="81">
        <f t="shared" si="0"/>
        <v>6.4352574102964121E-3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504589</v>
      </c>
      <c r="D13" s="124">
        <v>114589</v>
      </c>
      <c r="E13" s="81">
        <f t="shared" si="0"/>
        <v>0.22709373371199135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434885</v>
      </c>
      <c r="D14" s="124">
        <v>124105</v>
      </c>
      <c r="E14" s="81">
        <f t="shared" si="0"/>
        <v>0.28537429435367972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69838</v>
      </c>
      <c r="D15" s="124">
        <v>124501</v>
      </c>
      <c r="E15" s="81">
        <f t="shared" si="0"/>
        <v>1.782711417852745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23677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46895</v>
      </c>
      <c r="D17" s="124">
        <v>532</v>
      </c>
      <c r="E17" s="81">
        <f t="shared" si="0"/>
        <v>1.134449301631304E-2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172756</v>
      </c>
      <c r="D18" s="124">
        <v>4941</v>
      </c>
      <c r="E18" s="81">
        <f t="shared" si="0"/>
        <v>2.8601032670355877E-2</v>
      </c>
      <c r="F18" s="79"/>
    </row>
    <row r="19" spans="1:6" ht="12.75" customHeight="1" x14ac:dyDescent="0.2">
      <c r="A19" s="121" t="s">
        <v>115</v>
      </c>
      <c r="B19" s="122">
        <v>4</v>
      </c>
      <c r="C19" s="123">
        <v>17202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21314</v>
      </c>
      <c r="D20" s="124">
        <v>2140</v>
      </c>
      <c r="E20" s="81">
        <f t="shared" si="0"/>
        <v>0.10040349066341372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14592</v>
      </c>
      <c r="D21" s="124">
        <v>101</v>
      </c>
      <c r="E21" s="81">
        <f t="shared" si="0"/>
        <v>6.9216008771929823E-3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139148</v>
      </c>
      <c r="D22" s="124">
        <v>65622</v>
      </c>
      <c r="E22" s="81">
        <f t="shared" si="0"/>
        <v>0.47159858567855806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123491</v>
      </c>
      <c r="D23" s="124">
        <v>618</v>
      </c>
      <c r="E23" s="81">
        <f t="shared" si="0"/>
        <v>5.0044132770809208E-3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105642</v>
      </c>
      <c r="D24" s="124">
        <v>193</v>
      </c>
      <c r="E24" s="81">
        <f t="shared" si="0"/>
        <v>1.8269248972946365E-3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114141</v>
      </c>
      <c r="D25" s="124">
        <v>62295</v>
      </c>
      <c r="E25" s="81">
        <f t="shared" si="0"/>
        <v>0.54577233421820381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35166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361052</v>
      </c>
      <c r="D27" s="124">
        <v>70590</v>
      </c>
      <c r="E27" s="81">
        <f t="shared" si="0"/>
        <v>0.19551200381108538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39447</v>
      </c>
      <c r="D28" s="124">
        <v>77</v>
      </c>
      <c r="E28" s="81">
        <f t="shared" si="0"/>
        <v>1.9519862093441834E-3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96291</v>
      </c>
      <c r="D29" s="128">
        <v>26601</v>
      </c>
      <c r="E29" s="81">
        <f t="shared" si="0"/>
        <v>0.27625634794529086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44544</v>
      </c>
      <c r="C2" s="9" t="s">
        <v>5</v>
      </c>
      <c r="D2" s="10">
        <f>APT_ATFM_SES_YY!D2</f>
        <v>44530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JAN-NOV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1.4611728661769905E-2</v>
      </c>
      <c r="E6" s="87">
        <v>50918</v>
      </c>
      <c r="F6" s="87">
        <v>744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1.0587646585296868</v>
      </c>
      <c r="E7" s="87">
        <v>45963</v>
      </c>
      <c r="F7" s="87">
        <v>48664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2.9446407538280331E-3</v>
      </c>
      <c r="E8" s="87">
        <v>3396</v>
      </c>
      <c r="F8" s="87">
        <v>10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1717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0.16765796715035294</v>
      </c>
      <c r="E10" s="87">
        <v>117018</v>
      </c>
      <c r="F10" s="87">
        <v>19619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5807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1.9992897727272727E-2</v>
      </c>
      <c r="E12" s="87">
        <v>28160</v>
      </c>
      <c r="F12" s="87">
        <v>563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0.7871019769800347</v>
      </c>
      <c r="E13" s="87">
        <v>40921</v>
      </c>
      <c r="F13" s="87">
        <v>32209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2.9324957352901356E-2</v>
      </c>
      <c r="E14" s="87">
        <v>36931</v>
      </c>
      <c r="F14" s="87">
        <v>1083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0.14611170293714806</v>
      </c>
      <c r="E15" s="87">
        <v>65710</v>
      </c>
      <c r="F15" s="87">
        <v>9601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6.1104087652760217E-3</v>
      </c>
      <c r="E16" s="87">
        <v>9492</v>
      </c>
      <c r="F16" s="87">
        <v>58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0.31513204853675947</v>
      </c>
      <c r="E17" s="87">
        <v>33624</v>
      </c>
      <c r="F17" s="87">
        <v>10596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1.4925373134328358E-3</v>
      </c>
      <c r="E18" s="87">
        <v>2010</v>
      </c>
      <c r="F18" s="87">
        <v>3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1.7241379310344827E-2</v>
      </c>
      <c r="E19" s="87">
        <v>23374</v>
      </c>
      <c r="F19" s="87">
        <v>403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7.8607798005161475E-2</v>
      </c>
      <c r="E20" s="87">
        <v>14337</v>
      </c>
      <c r="F20" s="87">
        <v>1127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2.6303501945525293E-2</v>
      </c>
      <c r="E21" s="87">
        <v>6425</v>
      </c>
      <c r="F21" s="87">
        <v>169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10059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441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6.4352574102964121E-3</v>
      </c>
      <c r="E24" s="87">
        <v>30768</v>
      </c>
      <c r="F24" s="87">
        <v>198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0.5281948078084121</v>
      </c>
      <c r="E25" s="87">
        <v>124225</v>
      </c>
      <c r="F25" s="87">
        <v>65615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</v>
      </c>
      <c r="E26" s="87">
        <v>4123</v>
      </c>
      <c r="F26" s="87">
        <v>0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1.8503832936822627E-3</v>
      </c>
      <c r="E27" s="87">
        <v>3783</v>
      </c>
      <c r="F27" s="87">
        <v>7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0</v>
      </c>
      <c r="E28" s="87">
        <v>7017</v>
      </c>
      <c r="F28" s="87">
        <v>0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1.3397947548460661E-2</v>
      </c>
      <c r="E29" s="87">
        <v>3508</v>
      </c>
      <c r="F29" s="87">
        <v>47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9.3872498452651117E-3</v>
      </c>
      <c r="E30" s="87">
        <v>38776</v>
      </c>
      <c r="F30" s="87">
        <v>364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2.6241596183040554E-2</v>
      </c>
      <c r="E31" s="87">
        <v>4611</v>
      </c>
      <c r="F31" s="87">
        <v>121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2.5176927412788878E-2</v>
      </c>
      <c r="E32" s="87">
        <v>47901</v>
      </c>
      <c r="F32" s="87">
        <v>1206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0.10040349066341372</v>
      </c>
      <c r="E33" s="87">
        <v>21314</v>
      </c>
      <c r="F33" s="87">
        <v>2140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7.9595704358812382E-3</v>
      </c>
      <c r="E34" s="87">
        <v>31660</v>
      </c>
      <c r="F34" s="87">
        <v>252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6.350901091618651E-3</v>
      </c>
      <c r="E35" s="87">
        <v>54323</v>
      </c>
      <c r="F35" s="87">
        <v>345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0</v>
      </c>
      <c r="E36" s="87">
        <v>17445</v>
      </c>
      <c r="F36" s="87">
        <v>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1.0467028859093854E-3</v>
      </c>
      <c r="E37" s="87">
        <v>20063</v>
      </c>
      <c r="F37" s="87">
        <v>21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967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11291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14233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11164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806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1410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5722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1.4577259475218658E-2</v>
      </c>
      <c r="E45" s="87">
        <v>6174</v>
      </c>
      <c r="F45" s="87">
        <v>90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154" si="1">F47/E47</f>
        <v>0</v>
      </c>
      <c r="E47" s="87">
        <v>1900</v>
      </c>
      <c r="F47" s="87">
        <v>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1450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428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1.428503404599781E-3</v>
      </c>
      <c r="E50" s="87">
        <v>42002</v>
      </c>
      <c r="F50" s="87">
        <v>60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5.529835390946502E-3</v>
      </c>
      <c r="E51" s="87">
        <v>7776</v>
      </c>
      <c r="F51" s="87">
        <v>43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319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1.9519862093441834E-3</v>
      </c>
      <c r="E53" s="87">
        <v>39447</v>
      </c>
      <c r="F53" s="87">
        <v>77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>
        <f t="shared" si="1"/>
        <v>0</v>
      </c>
      <c r="E54" s="87">
        <v>3</v>
      </c>
      <c r="F54" s="87">
        <v>0</v>
      </c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si="1"/>
        <v>0</v>
      </c>
      <c r="E55" s="87">
        <v>348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1"/>
        <v>0</v>
      </c>
      <c r="E56" s="87">
        <v>16840</v>
      </c>
      <c r="F56" s="87">
        <v>0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>
        <f t="shared" si="1"/>
        <v>0</v>
      </c>
      <c r="E57" s="87">
        <v>11</v>
      </c>
      <c r="F57" s="87">
        <v>0</v>
      </c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si="1"/>
        <v>0.47154082293632243</v>
      </c>
      <c r="E58" s="87">
        <v>35507</v>
      </c>
      <c r="F58" s="87">
        <v>16743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1"/>
        <v>0</v>
      </c>
      <c r="E59" s="87">
        <v>22998</v>
      </c>
      <c r="F59" s="87">
        <v>0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1"/>
        <v>6.3807966294314941E-2</v>
      </c>
      <c r="E60" s="87">
        <v>72154</v>
      </c>
      <c r="F60" s="87">
        <v>4604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1"/>
        <v>6.4462059573279329E-2</v>
      </c>
      <c r="E61" s="87">
        <v>28637</v>
      </c>
      <c r="F61" s="87">
        <v>1846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1"/>
        <v>0.28257226426288889</v>
      </c>
      <c r="E62" s="87">
        <v>96071</v>
      </c>
      <c r="F62" s="87">
        <v>27147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1"/>
        <v>6.4450903576393275E-3</v>
      </c>
      <c r="E63" s="87">
        <v>39565</v>
      </c>
      <c r="F63" s="87">
        <v>255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1"/>
        <v>0.30240471869328495</v>
      </c>
      <c r="E64" s="87">
        <v>66120</v>
      </c>
      <c r="F64" s="87">
        <v>19995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1"/>
        <v>0</v>
      </c>
      <c r="E65" s="87">
        <v>482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1"/>
        <v>0</v>
      </c>
      <c r="E66" s="87">
        <v>920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1"/>
        <v>7.4731059739070724E-2</v>
      </c>
      <c r="E67" s="87">
        <v>17476</v>
      </c>
      <c r="F67" s="87">
        <v>1306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1"/>
        <v>0.1438965238480194</v>
      </c>
      <c r="E68" s="87">
        <v>1237</v>
      </c>
      <c r="F68" s="87">
        <v>178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1"/>
        <v>0</v>
      </c>
      <c r="E69" s="87">
        <v>1751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1"/>
        <v>0</v>
      </c>
      <c r="E70" s="87">
        <v>2066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1"/>
        <v>0.111577964519141</v>
      </c>
      <c r="E71" s="87">
        <v>2142</v>
      </c>
      <c r="F71" s="87">
        <v>239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1"/>
        <v>0.25736059831487268</v>
      </c>
      <c r="E72" s="87">
        <v>21126</v>
      </c>
      <c r="F72" s="87">
        <v>5437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1"/>
        <v>3.2776138970829236E-4</v>
      </c>
      <c r="E73" s="87">
        <v>3051</v>
      </c>
      <c r="F73" s="87">
        <v>1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1"/>
        <v>5.3932584269662919E-3</v>
      </c>
      <c r="E74" s="87">
        <v>2225</v>
      </c>
      <c r="F74" s="87">
        <v>12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1"/>
        <v>0.15972222222222221</v>
      </c>
      <c r="E75" s="87">
        <v>4464</v>
      </c>
      <c r="F75" s="87">
        <v>713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1"/>
        <v>0</v>
      </c>
      <c r="E76" s="87">
        <v>1391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1"/>
        <v>0</v>
      </c>
      <c r="E77" s="87">
        <v>1219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1"/>
        <v>0</v>
      </c>
      <c r="E78" s="87">
        <v>823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1"/>
        <v>3.4379457917261054E-2</v>
      </c>
      <c r="E79" s="87">
        <v>7010</v>
      </c>
      <c r="F79" s="87">
        <v>241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1"/>
        <v>0.29166666666666669</v>
      </c>
      <c r="E80" s="87">
        <v>2976</v>
      </c>
      <c r="F80" s="87">
        <v>868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1"/>
        <v>1.2701342281879195</v>
      </c>
      <c r="E81" s="87">
        <v>5960</v>
      </c>
      <c r="F81" s="87">
        <v>7570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1"/>
        <v>5.2848672338231505E-2</v>
      </c>
      <c r="E82" s="87">
        <v>7758</v>
      </c>
      <c r="F82" s="87">
        <v>410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1"/>
        <v>0</v>
      </c>
      <c r="E83" s="87">
        <v>1569</v>
      </c>
      <c r="F83" s="87">
        <v>0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1"/>
        <v>1.3764624913971095E-2</v>
      </c>
      <c r="E84" s="87">
        <v>2906</v>
      </c>
      <c r="F84" s="87">
        <v>40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1"/>
        <v>4.6231895916864418E-3</v>
      </c>
      <c r="E85" s="87">
        <v>24442</v>
      </c>
      <c r="F85" s="87">
        <v>113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1"/>
        <v>3.8439796495195022E-2</v>
      </c>
      <c r="E86" s="87">
        <v>1769</v>
      </c>
      <c r="F86" s="87">
        <v>68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1"/>
        <v>2.0787262273330383E-2</v>
      </c>
      <c r="E87" s="87">
        <v>2261</v>
      </c>
      <c r="F87" s="87">
        <v>47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1"/>
        <v>0</v>
      </c>
      <c r="E88" s="87">
        <v>1297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1"/>
        <v>0</v>
      </c>
      <c r="E89" s="87">
        <v>4561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1"/>
        <v>3.1386438809261299</v>
      </c>
      <c r="E90" s="87">
        <v>7256</v>
      </c>
      <c r="F90" s="87">
        <v>22774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1"/>
        <v>0</v>
      </c>
      <c r="E91" s="87">
        <v>916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1"/>
        <v>0</v>
      </c>
      <c r="E92" s="87">
        <v>1422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1"/>
        <v>2.0909566126502874E-3</v>
      </c>
      <c r="E93" s="87">
        <v>1913</v>
      </c>
      <c r="F93" s="87">
        <v>4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1"/>
        <v>6.6009048431358002E-3</v>
      </c>
      <c r="E94" s="87">
        <v>26966</v>
      </c>
      <c r="F94" s="87">
        <v>178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1"/>
        <v>0.38332365578910693</v>
      </c>
      <c r="E95" s="87">
        <v>43055</v>
      </c>
      <c r="F95" s="87">
        <v>16504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1"/>
        <v>3.5729476818375162E-2</v>
      </c>
      <c r="E96" s="87">
        <v>4702</v>
      </c>
      <c r="F96" s="87">
        <v>168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1"/>
        <v>0</v>
      </c>
      <c r="E97" s="87">
        <v>10005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1"/>
        <v>0</v>
      </c>
      <c r="E98" s="87">
        <v>2363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1"/>
        <v>1.8292682926829267E-2</v>
      </c>
      <c r="E99" s="87">
        <v>3608</v>
      </c>
      <c r="F99" s="87">
        <v>66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1"/>
        <v>5.197359179660065E-3</v>
      </c>
      <c r="E100" s="87">
        <v>7119</v>
      </c>
      <c r="F100" s="87">
        <v>37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1"/>
        <v>0.70168539325842694</v>
      </c>
      <c r="E101" s="87">
        <v>1780</v>
      </c>
      <c r="F101" s="87">
        <v>1249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1"/>
        <v>0.30191458026509571</v>
      </c>
      <c r="E102" s="87">
        <v>1358</v>
      </c>
      <c r="F102" s="87">
        <v>410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1"/>
        <v>0.12083605486610059</v>
      </c>
      <c r="E103" s="87">
        <v>1531</v>
      </c>
      <c r="F103" s="87">
        <v>185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1"/>
        <v>0.48246654243604947</v>
      </c>
      <c r="E104" s="87">
        <v>23612</v>
      </c>
      <c r="F104" s="87">
        <v>11392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1"/>
        <v>0.22413351356604558</v>
      </c>
      <c r="E105" s="87">
        <v>113187</v>
      </c>
      <c r="F105" s="87">
        <v>25369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1"/>
        <v>0.90732034922766958</v>
      </c>
      <c r="E106" s="87">
        <v>5956</v>
      </c>
      <c r="F106" s="87">
        <v>5404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1"/>
        <v>0.19931053759433523</v>
      </c>
      <c r="E107" s="87">
        <v>53665</v>
      </c>
      <c r="F107" s="87">
        <v>10696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1"/>
        <v>1.2895662368112544E-2</v>
      </c>
      <c r="E108" s="87">
        <v>6824</v>
      </c>
      <c r="F108" s="87">
        <v>88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1"/>
        <v>5.6232091690544411E-2</v>
      </c>
      <c r="E109" s="87">
        <v>5584</v>
      </c>
      <c r="F109" s="87">
        <v>314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1"/>
        <v>0</v>
      </c>
      <c r="E110" s="87">
        <v>917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1"/>
        <v>0</v>
      </c>
      <c r="E111" s="87">
        <v>1182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1"/>
        <v>0</v>
      </c>
      <c r="E112" s="87">
        <v>1923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1"/>
        <v>0</v>
      </c>
      <c r="E113" s="87">
        <v>2059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1"/>
        <v>0</v>
      </c>
      <c r="E114" s="87">
        <v>4783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1"/>
        <v>0</v>
      </c>
      <c r="E115" s="87">
        <v>894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1"/>
        <v>8.1320450885668277E-2</v>
      </c>
      <c r="E116" s="87">
        <v>13662</v>
      </c>
      <c r="F116" s="87">
        <v>1111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1"/>
        <v>0</v>
      </c>
      <c r="E117" s="87">
        <v>1193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1"/>
        <v>5.3916633105114783E-2</v>
      </c>
      <c r="E118" s="87">
        <v>19864</v>
      </c>
      <c r="F118" s="87">
        <v>1071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1"/>
        <v>0</v>
      </c>
      <c r="E119" s="87">
        <v>1296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1"/>
        <v>1.6986543128171189E-2</v>
      </c>
      <c r="E120" s="87">
        <v>4533</v>
      </c>
      <c r="F120" s="87">
        <v>77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1"/>
        <v>4.3987667009249741E-2</v>
      </c>
      <c r="E121" s="87">
        <v>4865</v>
      </c>
      <c r="F121" s="87">
        <v>214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1"/>
        <v>2.0420070011668612E-2</v>
      </c>
      <c r="E122" s="87">
        <v>1714</v>
      </c>
      <c r="F122" s="87">
        <v>35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1"/>
        <v>1.782711417852745</v>
      </c>
      <c r="E123" s="87">
        <v>69838</v>
      </c>
      <c r="F123" s="87">
        <v>124501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1"/>
        <v>0</v>
      </c>
      <c r="E124" s="87">
        <v>23677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1"/>
        <v>5.5055665700777794E-2</v>
      </c>
      <c r="E125" s="87">
        <v>52456</v>
      </c>
      <c r="F125" s="87">
        <v>2888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1"/>
        <v>3.1745330919687405E-2</v>
      </c>
      <c r="E126" s="87">
        <v>22649</v>
      </c>
      <c r="F126" s="87">
        <v>719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1"/>
        <v>3.1961324111998923E-2</v>
      </c>
      <c r="E127" s="87">
        <v>29786</v>
      </c>
      <c r="F127" s="87">
        <v>952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1"/>
        <v>2.1115105860868573E-2</v>
      </c>
      <c r="E128" s="87">
        <v>17523</v>
      </c>
      <c r="F128" s="87">
        <v>370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1"/>
        <v>2.3836955226252433E-4</v>
      </c>
      <c r="E129" s="87">
        <v>50342</v>
      </c>
      <c r="F129" s="87">
        <v>12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1"/>
        <v>0</v>
      </c>
      <c r="E130" s="87">
        <v>926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1"/>
        <v>0</v>
      </c>
      <c r="E131" s="87">
        <v>3100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1"/>
        <v>0</v>
      </c>
      <c r="E132" s="87">
        <v>25020</v>
      </c>
      <c r="F132" s="87">
        <v>0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1"/>
        <v>0</v>
      </c>
      <c r="E133" s="87">
        <v>2907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1"/>
        <v>6.9216008771929823E-3</v>
      </c>
      <c r="E134" s="87">
        <v>14592</v>
      </c>
      <c r="F134" s="87">
        <v>101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1"/>
        <v>0</v>
      </c>
      <c r="E135" s="87">
        <v>4941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1"/>
        <v>0</v>
      </c>
      <c r="E136" s="87">
        <v>3024</v>
      </c>
      <c r="F136" s="87">
        <v>0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1"/>
        <v>0</v>
      </c>
      <c r="E137" s="87">
        <v>1883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1"/>
        <v>0</v>
      </c>
      <c r="E138" s="87">
        <v>4063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1"/>
        <v>0</v>
      </c>
      <c r="E139" s="87">
        <v>6459</v>
      </c>
      <c r="F139" s="87">
        <v>0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1"/>
        <v>0.15798348544111257</v>
      </c>
      <c r="E140" s="87">
        <v>57525</v>
      </c>
      <c r="F140" s="87">
        <v>9088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1"/>
        <v>0</v>
      </c>
      <c r="E141" s="87">
        <v>1142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1"/>
        <v>0</v>
      </c>
      <c r="E142" s="87">
        <v>2926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1"/>
        <v>0</v>
      </c>
      <c r="E143" s="87">
        <v>762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1"/>
        <v>6.028090903610826E-4</v>
      </c>
      <c r="E144" s="87">
        <v>16589</v>
      </c>
      <c r="F144" s="87">
        <v>10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1"/>
        <v>0</v>
      </c>
      <c r="E145" s="87">
        <v>2042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1"/>
        <v>8.555133079847909E-3</v>
      </c>
      <c r="E146" s="87">
        <v>7364</v>
      </c>
      <c r="F146" s="87">
        <v>63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1"/>
        <v>0</v>
      </c>
      <c r="E147" s="87">
        <v>7878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1"/>
        <v>2.1878770107238608</v>
      </c>
      <c r="E148" s="87">
        <v>23872</v>
      </c>
      <c r="F148" s="87">
        <v>52229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1"/>
        <v>0</v>
      </c>
      <c r="E149" s="87">
        <v>1058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1"/>
        <v>0.19784984556901877</v>
      </c>
      <c r="E150" s="87">
        <v>50508</v>
      </c>
      <c r="F150" s="87">
        <v>9993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1"/>
        <v>0</v>
      </c>
      <c r="E151" s="87">
        <v>2797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1"/>
        <v>0</v>
      </c>
      <c r="E152" s="87">
        <v>32369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1"/>
        <v>0.15848419379671708</v>
      </c>
      <c r="E153" s="87">
        <v>40269</v>
      </c>
      <c r="F153" s="87">
        <v>6382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1"/>
        <v>0.36091178465602797</v>
      </c>
      <c r="E154" s="87">
        <v>56022</v>
      </c>
      <c r="F154" s="87">
        <v>20219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2021-12-13T12:27:48Z</dcterms:modified>
</cp:coreProperties>
</file>