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<sst xmlns="http://schemas.openxmlformats.org/spreadsheetml/2006/main" count="370" uniqueCount="165">
  <si>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</si>
  <si>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</si>
  <si>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</si>
  <si>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</si>
  <si>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</si>
  <si>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</si>
  <si>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</si>
  <si>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</si>
  <si>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</si>
  <si>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</si>
  <si>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JAN-&gt;NOV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</si>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</sst>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44544.0</v>
      </c>
      <c r="C2" s="9" t="s">
        <v>6</v>
      </c>
      <c r="D2" s="10">
        <v>44530.0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334.0</v>
      </c>
      <c r="C6" s="22">
        <v>8189037.0</v>
      </c>
      <c r="D6" s="22">
        <f t="shared" ref="D6:D12" si="1">C6/B6</f>
        <v>24518.07485</v>
      </c>
      <c r="E6" s="23"/>
      <c r="F6" s="17" t="s">
        <v>9</v>
      </c>
    </row>
    <row r="7" ht="12.0" customHeight="1">
      <c r="A7" s="20" t="s">
        <v>18</v>
      </c>
      <c r="B7" s="24">
        <v>335.0</v>
      </c>
      <c r="C7" s="25">
        <v>8427231.0</v>
      </c>
      <c r="D7" s="25">
        <f t="shared" si="1"/>
        <v>25155.91343</v>
      </c>
      <c r="E7" s="26">
        <f t="shared" ref="E7:E12" si="2">D7/D6-1</f>
        <v>0.02601503529</v>
      </c>
      <c r="F7" s="17" t="s">
        <v>9</v>
      </c>
    </row>
    <row r="8" ht="12.0" customHeight="1">
      <c r="A8" s="20" t="s">
        <v>19</v>
      </c>
      <c r="B8" s="21">
        <v>334.0</v>
      </c>
      <c r="C8" s="25">
        <v>8758301.0</v>
      </c>
      <c r="D8" s="25">
        <f t="shared" si="1"/>
        <v>26222.45808</v>
      </c>
      <c r="E8" s="26">
        <f t="shared" si="2"/>
        <v>0.04239737324</v>
      </c>
      <c r="F8" s="17" t="s">
        <v>9</v>
      </c>
    </row>
    <row r="9" ht="12.0" customHeight="1">
      <c r="A9" s="20" t="s">
        <v>20</v>
      </c>
      <c r="B9" s="21">
        <v>334.0</v>
      </c>
      <c r="C9" s="25">
        <v>9091333.0</v>
      </c>
      <c r="D9" s="25">
        <f t="shared" si="1"/>
        <v>27219.55988</v>
      </c>
      <c r="E9" s="26">
        <f t="shared" si="2"/>
        <v>0.03802472649</v>
      </c>
      <c r="F9" s="17" t="s">
        <v>9</v>
      </c>
    </row>
    <row r="10" ht="12.0" customHeight="1">
      <c r="A10" s="20" t="s">
        <v>21</v>
      </c>
      <c r="B10" s="21">
        <v>334.0</v>
      </c>
      <c r="C10" s="25">
        <v>9224393.0</v>
      </c>
      <c r="D10" s="25">
        <f t="shared" si="1"/>
        <v>27617.94311</v>
      </c>
      <c r="E10" s="26">
        <f t="shared" si="2"/>
        <v>0.01463591753</v>
      </c>
      <c r="F10" s="17" t="s">
        <v>9</v>
      </c>
    </row>
    <row r="11" ht="12.0" customHeight="1">
      <c r="A11" s="20" t="s">
        <v>22</v>
      </c>
      <c r="B11" s="24">
        <v>335.0</v>
      </c>
      <c r="C11" s="25">
        <v>4153600.0</v>
      </c>
      <c r="D11" s="25">
        <f t="shared" si="1"/>
        <v>12398.80597</v>
      </c>
      <c r="E11" s="26">
        <f t="shared" si="2"/>
        <v>-0.5510597614</v>
      </c>
      <c r="F11" s="17" t="s">
        <v>9</v>
      </c>
    </row>
    <row r="12" ht="12.0" customHeight="1">
      <c r="A12" s="20" t="s">
        <v>23</v>
      </c>
      <c r="B12" s="21">
        <v>334.0</v>
      </c>
      <c r="C12" s="25">
        <v>4918681.0</v>
      </c>
      <c r="D12" s="25">
        <f t="shared" si="1"/>
        <v>14726.58982</v>
      </c>
      <c r="E12" s="26">
        <f t="shared" si="2"/>
        <v>0.1877425823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44544</v>
      </c>
      <c r="C2" s="9" t="s">
        <v>6</v>
      </c>
      <c r="D2" s="10">
        <f>ERT_FLTS_YY!D2</f>
        <v>44530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27</v>
      </c>
      <c r="B4" s="38" t="s">
        <v>12</v>
      </c>
      <c r="C4" s="38" t="s">
        <v>28</v>
      </c>
      <c r="D4" s="39" t="s">
        <v>29</v>
      </c>
      <c r="E4" s="40" t="s">
        <v>13</v>
      </c>
      <c r="F4" s="40" t="s">
        <v>14</v>
      </c>
      <c r="G4" s="40" t="s">
        <v>15</v>
      </c>
      <c r="H4" s="19" t="s">
        <v>30</v>
      </c>
      <c r="I4" s="41" t="s">
        <v>31</v>
      </c>
    </row>
    <row r="5" ht="12.0" customHeight="1">
      <c r="A5" s="42" t="s">
        <v>32</v>
      </c>
      <c r="B5" s="43">
        <v>2015.0</v>
      </c>
      <c r="C5" s="44" t="s">
        <v>33</v>
      </c>
      <c r="D5" s="45" t="s">
        <v>34</v>
      </c>
      <c r="E5" s="46">
        <v>31.0</v>
      </c>
      <c r="F5" s="47">
        <v>608704.0</v>
      </c>
      <c r="G5" s="48">
        <f t="shared" ref="G5:G87" si="1">F5/E5</f>
        <v>19635.6129</v>
      </c>
      <c r="H5" s="49"/>
      <c r="I5" s="50">
        <v>0.0</v>
      </c>
    </row>
    <row r="6" ht="12.0" customHeight="1">
      <c r="A6" s="42" t="s">
        <v>32</v>
      </c>
      <c r="B6" s="51">
        <v>2015.0</v>
      </c>
      <c r="C6" s="52" t="s">
        <v>35</v>
      </c>
      <c r="D6" s="53" t="s">
        <v>36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32</v>
      </c>
      <c r="B7" s="51">
        <v>2015.0</v>
      </c>
      <c r="C7" s="52" t="s">
        <v>37</v>
      </c>
      <c r="D7" s="53" t="s">
        <v>38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32</v>
      </c>
      <c r="B8" s="51">
        <v>2015.0</v>
      </c>
      <c r="C8" s="52" t="s">
        <v>39</v>
      </c>
      <c r="D8" s="53" t="s">
        <v>40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32</v>
      </c>
      <c r="B9" s="51">
        <v>2015.0</v>
      </c>
      <c r="C9" s="52" t="s">
        <v>41</v>
      </c>
      <c r="D9" s="53" t="s">
        <v>42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32</v>
      </c>
      <c r="B10" s="51">
        <v>2015.0</v>
      </c>
      <c r="C10" s="52" t="s">
        <v>43</v>
      </c>
      <c r="D10" s="53" t="s">
        <v>44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32</v>
      </c>
      <c r="B11" s="51">
        <v>2015.0</v>
      </c>
      <c r="C11" s="52" t="s">
        <v>45</v>
      </c>
      <c r="D11" s="53" t="s">
        <v>46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32</v>
      </c>
      <c r="B12" s="51">
        <v>2015.0</v>
      </c>
      <c r="C12" s="52" t="s">
        <v>47</v>
      </c>
      <c r="D12" s="53" t="s">
        <v>48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32</v>
      </c>
      <c r="B13" s="51">
        <v>2015.0</v>
      </c>
      <c r="C13" s="52" t="s">
        <v>49</v>
      </c>
      <c r="D13" s="53" t="s">
        <v>50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32</v>
      </c>
      <c r="B14" s="51">
        <v>2015.0</v>
      </c>
      <c r="C14" s="52" t="s">
        <v>51</v>
      </c>
      <c r="D14" s="53" t="s">
        <v>52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32</v>
      </c>
      <c r="B15" s="51">
        <v>2015.0</v>
      </c>
      <c r="C15" s="52" t="s">
        <v>53</v>
      </c>
      <c r="D15" s="53" t="s">
        <v>54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32</v>
      </c>
      <c r="B16" s="13">
        <v>2015.0</v>
      </c>
      <c r="C16" s="63" t="s">
        <v>55</v>
      </c>
      <c r="D16" s="64" t="s">
        <v>56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32</v>
      </c>
      <c r="B17" s="43">
        <v>2016.0</v>
      </c>
      <c r="C17" s="52" t="s">
        <v>57</v>
      </c>
      <c r="D17" s="53" t="s">
        <v>34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32</v>
      </c>
      <c r="B18" s="51">
        <v>2016.0</v>
      </c>
      <c r="C18" s="52" t="s">
        <v>58</v>
      </c>
      <c r="D18" s="53" t="s">
        <v>36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32</v>
      </c>
      <c r="B19" s="51">
        <v>2016.0</v>
      </c>
      <c r="C19" s="52" t="s">
        <v>59</v>
      </c>
      <c r="D19" s="53" t="s">
        <v>38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32</v>
      </c>
      <c r="B20" s="51">
        <v>2016.0</v>
      </c>
      <c r="C20" s="52" t="s">
        <v>60</v>
      </c>
      <c r="D20" s="53" t="s">
        <v>40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32</v>
      </c>
      <c r="B21" s="51">
        <v>2016.0</v>
      </c>
      <c r="C21" s="52" t="s">
        <v>61</v>
      </c>
      <c r="D21" s="53" t="s">
        <v>42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32</v>
      </c>
      <c r="B22" s="51">
        <v>2016.0</v>
      </c>
      <c r="C22" s="52" t="s">
        <v>62</v>
      </c>
      <c r="D22" s="53" t="s">
        <v>44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32</v>
      </c>
      <c r="B23" s="51">
        <v>2016.0</v>
      </c>
      <c r="C23" s="52" t="s">
        <v>63</v>
      </c>
      <c r="D23" s="53" t="s">
        <v>46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32</v>
      </c>
      <c r="B24" s="51">
        <v>2016.0</v>
      </c>
      <c r="C24" s="52" t="s">
        <v>64</v>
      </c>
      <c r="D24" s="53" t="s">
        <v>48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32</v>
      </c>
      <c r="B25" s="51">
        <v>2016.0</v>
      </c>
      <c r="C25" s="52" t="s">
        <v>65</v>
      </c>
      <c r="D25" s="53" t="s">
        <v>50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32</v>
      </c>
      <c r="B26" s="51">
        <v>2016.0</v>
      </c>
      <c r="C26" s="52" t="s">
        <v>66</v>
      </c>
      <c r="D26" s="53" t="s">
        <v>52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32</v>
      </c>
      <c r="B27" s="51">
        <v>2016.0</v>
      </c>
      <c r="C27" s="52" t="s">
        <v>67</v>
      </c>
      <c r="D27" s="53" t="s">
        <v>54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32</v>
      </c>
      <c r="B28" s="13">
        <v>2016.0</v>
      </c>
      <c r="C28" s="63" t="s">
        <v>68</v>
      </c>
      <c r="D28" s="64" t="s">
        <v>56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32</v>
      </c>
      <c r="B29" s="43">
        <v>2017.0</v>
      </c>
      <c r="C29" s="52" t="s">
        <v>69</v>
      </c>
      <c r="D29" s="53" t="s">
        <v>34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32</v>
      </c>
      <c r="B30" s="51">
        <v>2017.0</v>
      </c>
      <c r="C30" s="52" t="s">
        <v>70</v>
      </c>
      <c r="D30" s="53" t="s">
        <v>36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32</v>
      </c>
      <c r="B31" s="51">
        <v>2017.0</v>
      </c>
      <c r="C31" s="52" t="s">
        <v>71</v>
      </c>
      <c r="D31" s="53" t="s">
        <v>38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32</v>
      </c>
      <c r="B32" s="51">
        <v>2017.0</v>
      </c>
      <c r="C32" s="52" t="s">
        <v>72</v>
      </c>
      <c r="D32" s="53" t="s">
        <v>40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32</v>
      </c>
      <c r="B33" s="51">
        <v>2017.0</v>
      </c>
      <c r="C33" s="52" t="s">
        <v>73</v>
      </c>
      <c r="D33" s="53" t="s">
        <v>42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32</v>
      </c>
      <c r="B34" s="51">
        <v>2017.0</v>
      </c>
      <c r="C34" s="52" t="s">
        <v>74</v>
      </c>
      <c r="D34" s="53" t="s">
        <v>44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32</v>
      </c>
      <c r="B35" s="51">
        <v>2017.0</v>
      </c>
      <c r="C35" s="52" t="s">
        <v>75</v>
      </c>
      <c r="D35" s="53" t="s">
        <v>46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32</v>
      </c>
      <c r="B36" s="51">
        <v>2017.0</v>
      </c>
      <c r="C36" s="52" t="s">
        <v>76</v>
      </c>
      <c r="D36" s="53" t="s">
        <v>48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32</v>
      </c>
      <c r="B37" s="51">
        <v>2017.0</v>
      </c>
      <c r="C37" s="52" t="s">
        <v>77</v>
      </c>
      <c r="D37" s="53" t="s">
        <v>50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32</v>
      </c>
      <c r="B38" s="51">
        <v>2017.0</v>
      </c>
      <c r="C38" s="52" t="s">
        <v>78</v>
      </c>
      <c r="D38" s="53" t="s">
        <v>52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32</v>
      </c>
      <c r="B39" s="51">
        <v>2017.0</v>
      </c>
      <c r="C39" s="52" t="s">
        <v>79</v>
      </c>
      <c r="D39" s="53" t="s">
        <v>54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32</v>
      </c>
      <c r="B40" s="13">
        <v>2017.0</v>
      </c>
      <c r="C40" s="63" t="s">
        <v>80</v>
      </c>
      <c r="D40" s="64" t="s">
        <v>56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32</v>
      </c>
      <c r="B41" s="43">
        <v>2018.0</v>
      </c>
      <c r="C41" s="52" t="s">
        <v>81</v>
      </c>
      <c r="D41" s="53" t="s">
        <v>34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32</v>
      </c>
      <c r="B42" s="51">
        <v>2018.0</v>
      </c>
      <c r="C42" s="52" t="s">
        <v>82</v>
      </c>
      <c r="D42" s="53" t="s">
        <v>36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32</v>
      </c>
      <c r="B43" s="51">
        <v>2018.0</v>
      </c>
      <c r="C43" s="52" t="s">
        <v>83</v>
      </c>
      <c r="D43" s="53" t="s">
        <v>38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32</v>
      </c>
      <c r="B44" s="51">
        <v>2018.0</v>
      </c>
      <c r="C44" s="52" t="s">
        <v>84</v>
      </c>
      <c r="D44" s="53" t="s">
        <v>40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32</v>
      </c>
      <c r="B45" s="51">
        <v>2018.0</v>
      </c>
      <c r="C45" s="52" t="s">
        <v>85</v>
      </c>
      <c r="D45" s="53" t="s">
        <v>42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32</v>
      </c>
      <c r="B46" s="51">
        <v>2018.0</v>
      </c>
      <c r="C46" s="52" t="s">
        <v>86</v>
      </c>
      <c r="D46" s="53" t="s">
        <v>44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32</v>
      </c>
      <c r="B47" s="51">
        <v>2018.0</v>
      </c>
      <c r="C47" s="52" t="s">
        <v>87</v>
      </c>
      <c r="D47" s="53" t="s">
        <v>46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32</v>
      </c>
      <c r="B48" s="51">
        <v>2018.0</v>
      </c>
      <c r="C48" s="52" t="s">
        <v>88</v>
      </c>
      <c r="D48" s="53" t="s">
        <v>48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32</v>
      </c>
      <c r="B49" s="51">
        <v>2018.0</v>
      </c>
      <c r="C49" s="52" t="s">
        <v>89</v>
      </c>
      <c r="D49" s="53" t="s">
        <v>50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32</v>
      </c>
      <c r="B50" s="51">
        <v>2018.0</v>
      </c>
      <c r="C50" s="52" t="s">
        <v>90</v>
      </c>
      <c r="D50" s="53" t="s">
        <v>52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32</v>
      </c>
      <c r="B51" s="51">
        <v>2018.0</v>
      </c>
      <c r="C51" s="52" t="s">
        <v>91</v>
      </c>
      <c r="D51" s="53" t="s">
        <v>54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32</v>
      </c>
      <c r="B52" s="13">
        <v>2018.0</v>
      </c>
      <c r="C52" s="63" t="s">
        <v>92</v>
      </c>
      <c r="D52" s="64" t="s">
        <v>56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32</v>
      </c>
      <c r="B53" s="43">
        <v>2019.0</v>
      </c>
      <c r="C53" s="44" t="s">
        <v>93</v>
      </c>
      <c r="D53" s="45" t="s">
        <v>34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32</v>
      </c>
      <c r="B54" s="51">
        <v>2019.0</v>
      </c>
      <c r="C54" s="52" t="s">
        <v>94</v>
      </c>
      <c r="D54" s="53" t="s">
        <v>36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32</v>
      </c>
      <c r="B55" s="51">
        <v>2019.0</v>
      </c>
      <c r="C55" s="52" t="s">
        <v>95</v>
      </c>
      <c r="D55" s="53" t="s">
        <v>38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32</v>
      </c>
      <c r="B56" s="51">
        <v>2019.0</v>
      </c>
      <c r="C56" s="52" t="s">
        <v>96</v>
      </c>
      <c r="D56" s="53" t="s">
        <v>40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32</v>
      </c>
      <c r="B57" s="51">
        <v>2019.0</v>
      </c>
      <c r="C57" s="52" t="s">
        <v>97</v>
      </c>
      <c r="D57" s="53" t="s">
        <v>42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32</v>
      </c>
      <c r="B58" s="51">
        <v>2019.0</v>
      </c>
      <c r="C58" s="52" t="s">
        <v>98</v>
      </c>
      <c r="D58" s="53" t="s">
        <v>44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32</v>
      </c>
      <c r="B59" s="51">
        <v>2019.0</v>
      </c>
      <c r="C59" s="52" t="s">
        <v>99</v>
      </c>
      <c r="D59" s="53" t="s">
        <v>46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32</v>
      </c>
      <c r="B60" s="51">
        <v>2019.0</v>
      </c>
      <c r="C60" s="52" t="s">
        <v>100</v>
      </c>
      <c r="D60" s="53" t="s">
        <v>48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32</v>
      </c>
      <c r="B61" s="51">
        <v>2019.0</v>
      </c>
      <c r="C61" s="52" t="s">
        <v>101</v>
      </c>
      <c r="D61" s="53" t="s">
        <v>50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32</v>
      </c>
      <c r="B62" s="51">
        <v>2019.0</v>
      </c>
      <c r="C62" s="52" t="s">
        <v>102</v>
      </c>
      <c r="D62" s="53" t="s">
        <v>52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32</v>
      </c>
      <c r="B63" s="51">
        <v>2019.0</v>
      </c>
      <c r="C63" s="52" t="s">
        <v>103</v>
      </c>
      <c r="D63" s="53" t="s">
        <v>54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32</v>
      </c>
      <c r="B64" s="13">
        <v>2019.0</v>
      </c>
      <c r="C64" s="63" t="s">
        <v>104</v>
      </c>
      <c r="D64" s="64" t="s">
        <v>56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32</v>
      </c>
      <c r="B65" s="78">
        <v>2020.0</v>
      </c>
      <c r="C65" s="79" t="s">
        <v>105</v>
      </c>
      <c r="D65" s="45" t="s">
        <v>34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32</v>
      </c>
      <c r="B66" s="80">
        <v>2020.0</v>
      </c>
      <c r="C66" s="81" t="s">
        <v>106</v>
      </c>
      <c r="D66" s="53" t="s">
        <v>36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32</v>
      </c>
      <c r="B67" s="80">
        <v>2020.0</v>
      </c>
      <c r="C67" s="81" t="s">
        <v>107</v>
      </c>
      <c r="D67" s="53" t="s">
        <v>38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32</v>
      </c>
      <c r="B68" s="80">
        <v>2020.0</v>
      </c>
      <c r="C68" s="81" t="s">
        <v>108</v>
      </c>
      <c r="D68" s="53" t="s">
        <v>40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32</v>
      </c>
      <c r="B69" s="80">
        <v>2020.0</v>
      </c>
      <c r="C69" s="81" t="s">
        <v>109</v>
      </c>
      <c r="D69" s="53" t="s">
        <v>42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32</v>
      </c>
      <c r="B70" s="80">
        <v>2020.0</v>
      </c>
      <c r="C70" s="81" t="s">
        <v>110</v>
      </c>
      <c r="D70" s="53" t="s">
        <v>44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32</v>
      </c>
      <c r="B71" s="80">
        <v>2020.0</v>
      </c>
      <c r="C71" s="81" t="s">
        <v>111</v>
      </c>
      <c r="D71" s="53" t="s">
        <v>46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32</v>
      </c>
      <c r="B72" s="80">
        <v>2020.0</v>
      </c>
      <c r="C72" s="81" t="s">
        <v>112</v>
      </c>
      <c r="D72" s="53" t="s">
        <v>48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32</v>
      </c>
      <c r="B73" s="80">
        <v>2020.0</v>
      </c>
      <c r="C73" s="81" t="s">
        <v>113</v>
      </c>
      <c r="D73" s="53" t="s">
        <v>50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32</v>
      </c>
      <c r="B74" s="80">
        <v>2020.0</v>
      </c>
      <c r="C74" s="81" t="s">
        <v>114</v>
      </c>
      <c r="D74" s="53" t="s">
        <v>52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32</v>
      </c>
      <c r="B75" s="80">
        <v>2020.0</v>
      </c>
      <c r="C75" s="81" t="s">
        <v>115</v>
      </c>
      <c r="D75" s="53" t="s">
        <v>54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32</v>
      </c>
      <c r="B76" s="82">
        <v>2020.0</v>
      </c>
      <c r="C76" s="83" t="s">
        <v>116</v>
      </c>
      <c r="D76" s="64" t="s">
        <v>56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32</v>
      </c>
      <c r="B77" s="78">
        <v>2021.0</v>
      </c>
      <c r="C77" s="79" t="s">
        <v>117</v>
      </c>
      <c r="D77" s="45" t="s">
        <v>34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32</v>
      </c>
      <c r="B78" s="80">
        <v>2021.0</v>
      </c>
      <c r="C78" s="81" t="s">
        <v>118</v>
      </c>
      <c r="D78" s="53" t="s">
        <v>36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7" si="3">(sum(F$77:F78)/sum(E$77:E78))/((sum(F$65:F66)/sum(E$65:E66)))-1</f>
        <v>-0.6554925619</v>
      </c>
      <c r="I78" s="58">
        <v>1.0</v>
      </c>
    </row>
    <row r="79" ht="12.0" customHeight="1">
      <c r="A79" s="42" t="s">
        <v>32</v>
      </c>
      <c r="B79" s="80">
        <v>2021.0</v>
      </c>
      <c r="C79" s="81" t="s">
        <v>119</v>
      </c>
      <c r="D79" s="53" t="s">
        <v>38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32</v>
      </c>
      <c r="B80" s="80">
        <v>2021.0</v>
      </c>
      <c r="C80" s="81" t="s">
        <v>120</v>
      </c>
      <c r="D80" s="53" t="s">
        <v>40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32</v>
      </c>
      <c r="B81" s="80">
        <v>2021.0</v>
      </c>
      <c r="C81" s="81" t="s">
        <v>121</v>
      </c>
      <c r="D81" s="53" t="s">
        <v>42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32</v>
      </c>
      <c r="B82" s="80">
        <v>2021.0</v>
      </c>
      <c r="C82" s="81" t="s">
        <v>122</v>
      </c>
      <c r="D82" s="53" t="s">
        <v>44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32</v>
      </c>
      <c r="B83" s="80">
        <v>2021.0</v>
      </c>
      <c r="C83" s="81" t="s">
        <v>123</v>
      </c>
      <c r="D83" s="53" t="s">
        <v>46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32</v>
      </c>
      <c r="B84" s="80">
        <v>2021.0</v>
      </c>
      <c r="C84" s="81" t="s">
        <v>124</v>
      </c>
      <c r="D84" s="53" t="s">
        <v>48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32</v>
      </c>
      <c r="B85" s="80">
        <v>2021.0</v>
      </c>
      <c r="C85" s="81" t="s">
        <v>125</v>
      </c>
      <c r="D85" s="53" t="s">
        <v>50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32</v>
      </c>
      <c r="B86" s="80">
        <v>2021.0</v>
      </c>
      <c r="C86" s="81" t="s">
        <v>126</v>
      </c>
      <c r="D86" s="53" t="s">
        <v>52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32</v>
      </c>
      <c r="B87" s="80">
        <v>2021.0</v>
      </c>
      <c r="C87" s="81" t="s">
        <v>127</v>
      </c>
      <c r="D87" s="53" t="s">
        <v>54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32</v>
      </c>
      <c r="B88" s="82">
        <v>2021.0</v>
      </c>
      <c r="C88" s="83" t="s">
        <v>128</v>
      </c>
      <c r="D88" s="64" t="s">
        <v>56</v>
      </c>
      <c r="E88" s="65">
        <v>31.0</v>
      </c>
      <c r="F88" s="66"/>
      <c r="G88" s="76"/>
      <c r="H88" s="77"/>
      <c r="I88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4" t="s">
        <v>3</v>
      </c>
      <c r="F1" s="6" t="s">
        <v>4</v>
      </c>
    </row>
    <row r="2" ht="12.75" customHeight="1">
      <c r="A2" s="7" t="s">
        <v>5</v>
      </c>
      <c r="B2" s="32">
        <f>ERT_FLTS_YY!B2</f>
        <v>44544</v>
      </c>
      <c r="C2" s="9" t="s">
        <v>6</v>
      </c>
      <c r="D2" s="10">
        <f>ERT_FLTS_YY!D2</f>
        <v>44530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6" t="str">
        <f>ERT_FLTS_YY!A4</f>
        <v>Period: JAN-&gt;NOV</v>
      </c>
      <c r="B4" s="88" t="s">
        <v>129</v>
      </c>
      <c r="C4" s="88" t="s">
        <v>129</v>
      </c>
      <c r="D4" s="88" t="s">
        <v>130</v>
      </c>
      <c r="E4" s="88" t="s">
        <v>130</v>
      </c>
      <c r="F4" s="88" t="s">
        <v>130</v>
      </c>
    </row>
    <row r="5" ht="25.5" customHeight="1">
      <c r="A5" s="89" t="s">
        <v>131</v>
      </c>
      <c r="B5" s="90" t="s">
        <v>22</v>
      </c>
      <c r="C5" s="90" t="s">
        <v>23</v>
      </c>
      <c r="D5" s="90" t="s">
        <v>22</v>
      </c>
      <c r="E5" s="90" t="s">
        <v>23</v>
      </c>
      <c r="F5" s="89" t="s">
        <v>16</v>
      </c>
    </row>
    <row r="6" ht="12.75" customHeight="1">
      <c r="A6" s="91" t="s">
        <v>11</v>
      </c>
      <c r="B6" s="92">
        <v>4153600.0</v>
      </c>
      <c r="C6" s="92">
        <v>4918681.0</v>
      </c>
      <c r="D6" s="92">
        <v>12399.0</v>
      </c>
      <c r="E6" s="92">
        <v>14727.0</v>
      </c>
      <c r="F6" s="93">
        <f t="shared" ref="F6:F34" si="1">E6/D6-1</f>
        <v>0.1877570772</v>
      </c>
    </row>
    <row r="7" ht="12.75" customHeight="1">
      <c r="A7" s="91" t="s">
        <v>132</v>
      </c>
      <c r="B7" s="92">
        <v>558880.0</v>
      </c>
      <c r="C7" s="92">
        <v>670385.0</v>
      </c>
      <c r="D7" s="92">
        <v>1668.0</v>
      </c>
      <c r="E7" s="92">
        <v>2007.0</v>
      </c>
      <c r="F7" s="93">
        <f t="shared" si="1"/>
        <v>0.2032374101</v>
      </c>
    </row>
    <row r="8" ht="12.75" customHeight="1">
      <c r="A8" s="91" t="s">
        <v>133</v>
      </c>
      <c r="B8" s="92">
        <v>507089.0</v>
      </c>
      <c r="C8" s="92">
        <v>567826.0</v>
      </c>
      <c r="D8" s="92">
        <v>1514.0</v>
      </c>
      <c r="E8" s="92">
        <v>1700.0</v>
      </c>
      <c r="F8" s="93">
        <f t="shared" si="1"/>
        <v>0.1228533686</v>
      </c>
    </row>
    <row r="9" ht="12.75" customHeight="1">
      <c r="A9" s="91" t="s">
        <v>134</v>
      </c>
      <c r="B9" s="92">
        <v>350563.0</v>
      </c>
      <c r="C9" s="92">
        <v>472112.0</v>
      </c>
      <c r="D9" s="92">
        <v>1046.0</v>
      </c>
      <c r="E9" s="92">
        <v>1414.0</v>
      </c>
      <c r="F9" s="93">
        <f t="shared" si="1"/>
        <v>0.3518164436</v>
      </c>
    </row>
    <row r="10" ht="12.75" customHeight="1">
      <c r="A10" s="91" t="s">
        <v>135</v>
      </c>
      <c r="B10" s="92">
        <v>284934.0</v>
      </c>
      <c r="C10" s="92">
        <v>423349.0</v>
      </c>
      <c r="D10" s="92">
        <v>851.0</v>
      </c>
      <c r="E10" s="92">
        <v>1268.0</v>
      </c>
      <c r="F10" s="93">
        <f t="shared" si="1"/>
        <v>0.4900117509</v>
      </c>
    </row>
    <row r="11" ht="12.75" customHeight="1">
      <c r="A11" s="91" t="s">
        <v>136</v>
      </c>
      <c r="B11" s="92">
        <v>152542.0</v>
      </c>
      <c r="C11" s="92">
        <v>226574.0</v>
      </c>
      <c r="D11" s="92">
        <v>455.0</v>
      </c>
      <c r="E11" s="92">
        <v>678.0</v>
      </c>
      <c r="F11" s="93">
        <f t="shared" si="1"/>
        <v>0.4901098901</v>
      </c>
    </row>
    <row r="12" ht="12.75" customHeight="1">
      <c r="A12" s="91" t="s">
        <v>137</v>
      </c>
      <c r="B12" s="92">
        <v>320093.0</v>
      </c>
      <c r="C12" s="92">
        <v>362153.0</v>
      </c>
      <c r="D12" s="92">
        <v>956.0</v>
      </c>
      <c r="E12" s="92">
        <v>1084.0</v>
      </c>
      <c r="F12" s="93">
        <f t="shared" si="1"/>
        <v>0.1338912134</v>
      </c>
    </row>
    <row r="13" ht="12.75" customHeight="1">
      <c r="A13" s="91" t="s">
        <v>138</v>
      </c>
      <c r="B13" s="92">
        <v>258610.0</v>
      </c>
      <c r="C13" s="92">
        <v>262341.0</v>
      </c>
      <c r="D13" s="92">
        <v>772.0</v>
      </c>
      <c r="E13" s="92">
        <v>785.0</v>
      </c>
      <c r="F13" s="93">
        <f t="shared" si="1"/>
        <v>0.01683937824</v>
      </c>
    </row>
    <row r="14" ht="12.75" customHeight="1">
      <c r="A14" s="91" t="s">
        <v>139</v>
      </c>
      <c r="B14" s="92">
        <v>89352.0</v>
      </c>
      <c r="C14" s="92">
        <v>96557.0</v>
      </c>
      <c r="D14" s="92">
        <v>267.0</v>
      </c>
      <c r="E14" s="92">
        <v>289.0</v>
      </c>
      <c r="F14" s="93">
        <f t="shared" si="1"/>
        <v>0.08239700375</v>
      </c>
    </row>
    <row r="15" ht="12.75" customHeight="1">
      <c r="A15" s="94" t="s">
        <v>140</v>
      </c>
      <c r="B15" s="92">
        <v>112052.0</v>
      </c>
      <c r="C15" s="92">
        <v>106065.0</v>
      </c>
      <c r="D15" s="92">
        <v>334.0</v>
      </c>
      <c r="E15" s="92">
        <v>318.0</v>
      </c>
      <c r="F15" s="93">
        <f t="shared" si="1"/>
        <v>-0.04790419162</v>
      </c>
    </row>
    <row r="16" ht="12.75" customHeight="1">
      <c r="A16" s="91" t="s">
        <v>141</v>
      </c>
      <c r="B16" s="92">
        <v>1305099.0</v>
      </c>
      <c r="C16" s="92">
        <v>1628981.0</v>
      </c>
      <c r="D16" s="92">
        <v>3896.0</v>
      </c>
      <c r="E16" s="92">
        <v>4877.0</v>
      </c>
      <c r="F16" s="93">
        <f t="shared" si="1"/>
        <v>0.2517967146</v>
      </c>
    </row>
    <row r="17" ht="12.75" customHeight="1">
      <c r="A17" s="91" t="s">
        <v>142</v>
      </c>
      <c r="B17" s="92">
        <v>1392855.0</v>
      </c>
      <c r="C17" s="92">
        <v>1530988.0</v>
      </c>
      <c r="D17" s="92">
        <v>4158.0</v>
      </c>
      <c r="E17" s="92">
        <v>4584.0</v>
      </c>
      <c r="F17" s="93">
        <f t="shared" si="1"/>
        <v>0.1024531025</v>
      </c>
    </row>
    <row r="18" ht="12.75" customHeight="1">
      <c r="A18" s="91" t="s">
        <v>143</v>
      </c>
      <c r="B18" s="92">
        <v>362961.0</v>
      </c>
      <c r="C18" s="92">
        <v>528371.0</v>
      </c>
      <c r="D18" s="92">
        <v>1083.0</v>
      </c>
      <c r="E18" s="92">
        <v>1582.0</v>
      </c>
      <c r="F18" s="93">
        <f t="shared" si="1"/>
        <v>0.460757156</v>
      </c>
    </row>
    <row r="19" ht="12.75" customHeight="1">
      <c r="A19" s="91" t="s">
        <v>144</v>
      </c>
      <c r="B19" s="92">
        <v>358432.0</v>
      </c>
      <c r="C19" s="92">
        <v>444040.0</v>
      </c>
      <c r="D19" s="92">
        <v>1070.0</v>
      </c>
      <c r="E19" s="92">
        <v>1329.0</v>
      </c>
      <c r="F19" s="93">
        <f t="shared" si="1"/>
        <v>0.2420560748</v>
      </c>
    </row>
    <row r="20" ht="12.75" customHeight="1">
      <c r="A20" s="91" t="s">
        <v>145</v>
      </c>
      <c r="B20" s="92">
        <v>211412.0</v>
      </c>
      <c r="C20" s="92">
        <v>221658.0</v>
      </c>
      <c r="D20" s="92">
        <v>631.0</v>
      </c>
      <c r="E20" s="92">
        <v>664.0</v>
      </c>
      <c r="F20" s="93">
        <f t="shared" si="1"/>
        <v>0.05229793978</v>
      </c>
    </row>
    <row r="21" ht="12.75" customHeight="1">
      <c r="A21" s="91" t="s">
        <v>146</v>
      </c>
      <c r="B21" s="92">
        <v>739098.0</v>
      </c>
      <c r="C21" s="92">
        <v>999273.0</v>
      </c>
      <c r="D21" s="92">
        <v>2206.0</v>
      </c>
      <c r="E21" s="92">
        <v>2992.0</v>
      </c>
      <c r="F21" s="93">
        <f t="shared" si="1"/>
        <v>0.3563009973</v>
      </c>
    </row>
    <row r="22" ht="12.75" customHeight="1">
      <c r="A22" s="91" t="s">
        <v>147</v>
      </c>
      <c r="B22" s="92">
        <v>119834.0</v>
      </c>
      <c r="C22" s="92">
        <v>142905.0</v>
      </c>
      <c r="D22" s="92">
        <v>358.0</v>
      </c>
      <c r="E22" s="92">
        <v>428.0</v>
      </c>
      <c r="F22" s="93">
        <f t="shared" si="1"/>
        <v>0.1955307263</v>
      </c>
    </row>
    <row r="23" ht="12.75" customHeight="1">
      <c r="A23" s="91" t="s">
        <v>148</v>
      </c>
      <c r="B23" s="92">
        <v>128487.0</v>
      </c>
      <c r="C23" s="92">
        <v>158040.0</v>
      </c>
      <c r="D23" s="92">
        <v>384.0</v>
      </c>
      <c r="E23" s="92">
        <v>473.0</v>
      </c>
      <c r="F23" s="93">
        <f t="shared" si="1"/>
        <v>0.2317708333</v>
      </c>
    </row>
    <row r="24" ht="12.75" customHeight="1">
      <c r="A24" s="91" t="s">
        <v>149</v>
      </c>
      <c r="B24" s="92">
        <v>52267.0</v>
      </c>
      <c r="C24" s="92">
        <v>65421.0</v>
      </c>
      <c r="D24" s="92">
        <v>156.0</v>
      </c>
      <c r="E24" s="92">
        <v>196.0</v>
      </c>
      <c r="F24" s="93">
        <f t="shared" si="1"/>
        <v>0.2564102564</v>
      </c>
    </row>
    <row r="25" ht="12.75" customHeight="1">
      <c r="A25" s="91" t="s">
        <v>150</v>
      </c>
      <c r="B25" s="92">
        <v>558488.0</v>
      </c>
      <c r="C25" s="92">
        <v>575845.0</v>
      </c>
      <c r="D25" s="92">
        <v>1667.0</v>
      </c>
      <c r="E25" s="92">
        <v>1724.0</v>
      </c>
      <c r="F25" s="93">
        <f t="shared" si="1"/>
        <v>0.03419316137</v>
      </c>
    </row>
    <row r="26" ht="12.75" customHeight="1">
      <c r="A26" s="91" t="s">
        <v>151</v>
      </c>
      <c r="B26" s="92">
        <v>321760.0</v>
      </c>
      <c r="C26" s="92">
        <v>335406.0</v>
      </c>
      <c r="D26" s="92">
        <v>960.0</v>
      </c>
      <c r="E26" s="92">
        <v>1004.0</v>
      </c>
      <c r="F26" s="93">
        <f t="shared" si="1"/>
        <v>0.04583333333</v>
      </c>
    </row>
    <row r="27" ht="12.75" customHeight="1">
      <c r="A27" s="91" t="s">
        <v>152</v>
      </c>
      <c r="B27" s="92">
        <v>353168.0</v>
      </c>
      <c r="C27" s="92">
        <v>421968.0</v>
      </c>
      <c r="D27" s="92">
        <v>1054.0</v>
      </c>
      <c r="E27" s="92">
        <v>1263.0</v>
      </c>
      <c r="F27" s="93">
        <f t="shared" si="1"/>
        <v>0.1982922201</v>
      </c>
    </row>
    <row r="28" ht="12.75" customHeight="1">
      <c r="A28" s="91" t="s">
        <v>153</v>
      </c>
      <c r="B28" s="92">
        <v>287268.0</v>
      </c>
      <c r="C28" s="92">
        <v>351441.0</v>
      </c>
      <c r="D28" s="92">
        <v>858.0</v>
      </c>
      <c r="E28" s="92">
        <v>1052.0</v>
      </c>
      <c r="F28" s="93">
        <f t="shared" si="1"/>
        <v>0.2261072261</v>
      </c>
    </row>
    <row r="29" ht="12.75" customHeight="1">
      <c r="A29" s="91" t="s">
        <v>154</v>
      </c>
      <c r="B29" s="92">
        <v>298597.0</v>
      </c>
      <c r="C29" s="92">
        <v>412937.0</v>
      </c>
      <c r="D29" s="92">
        <v>891.0</v>
      </c>
      <c r="E29" s="92">
        <v>1236.0</v>
      </c>
      <c r="F29" s="93">
        <f t="shared" si="1"/>
        <v>0.3872053872</v>
      </c>
    </row>
    <row r="30" ht="12.75" customHeight="1">
      <c r="A30" s="91" t="s">
        <v>155</v>
      </c>
      <c r="B30" s="92">
        <v>189291.0</v>
      </c>
      <c r="C30" s="92">
        <v>245531.0</v>
      </c>
      <c r="D30" s="92">
        <v>565.0</v>
      </c>
      <c r="E30" s="92">
        <v>735.0</v>
      </c>
      <c r="F30" s="93">
        <f t="shared" si="1"/>
        <v>0.3008849558</v>
      </c>
    </row>
    <row r="31" ht="12.75" customHeight="1">
      <c r="A31" s="91" t="s">
        <v>156</v>
      </c>
      <c r="B31" s="92">
        <v>185157.0</v>
      </c>
      <c r="C31" s="92">
        <v>255934.0</v>
      </c>
      <c r="D31" s="92">
        <v>553.0</v>
      </c>
      <c r="E31" s="92">
        <v>766.0</v>
      </c>
      <c r="F31" s="93">
        <f t="shared" si="1"/>
        <v>0.3851717902</v>
      </c>
    </row>
    <row r="32" ht="12.75" customHeight="1">
      <c r="A32" s="91" t="s">
        <v>157</v>
      </c>
      <c r="B32" s="92">
        <v>797523.0</v>
      </c>
      <c r="C32" s="92">
        <v>1071251.0</v>
      </c>
      <c r="D32" s="92">
        <v>2381.0</v>
      </c>
      <c r="E32" s="92">
        <v>3207.0</v>
      </c>
      <c r="F32" s="93">
        <f t="shared" si="1"/>
        <v>0.3469130617</v>
      </c>
    </row>
    <row r="33" ht="12.75" customHeight="1">
      <c r="A33" s="91" t="s">
        <v>158</v>
      </c>
      <c r="B33" s="92">
        <v>329738.0</v>
      </c>
      <c r="C33" s="92">
        <v>333788.0</v>
      </c>
      <c r="D33" s="92">
        <v>984.0</v>
      </c>
      <c r="E33" s="92">
        <v>999.0</v>
      </c>
      <c r="F33" s="93">
        <f t="shared" si="1"/>
        <v>0.01524390244</v>
      </c>
    </row>
    <row r="34" ht="12.75" customHeight="1">
      <c r="A34" s="91" t="s">
        <v>159</v>
      </c>
      <c r="B34" s="92">
        <v>450346.0</v>
      </c>
      <c r="C34" s="92">
        <v>558255.0</v>
      </c>
      <c r="D34" s="92">
        <v>1344.0</v>
      </c>
      <c r="E34" s="92">
        <v>1671.0</v>
      </c>
      <c r="F34" s="93">
        <f t="shared" si="1"/>
        <v>0.2433035714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5" t="s">
        <v>160</v>
      </c>
      <c r="B1" s="95" t="s">
        <v>27</v>
      </c>
      <c r="C1" s="95" t="s">
        <v>161</v>
      </c>
      <c r="D1" s="95" t="s">
        <v>162</v>
      </c>
    </row>
    <row r="2" ht="12.0" customHeight="1">
      <c r="A2" s="96">
        <v>44351.0</v>
      </c>
      <c r="B2" s="97" t="s">
        <v>163</v>
      </c>
      <c r="C2" s="98"/>
      <c r="D2" s="97" t="s">
        <v>164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