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SU_CZ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<sst xmlns="http://schemas.openxmlformats.org/spreadsheetml/2006/main" count="56" uniqueCount="55">
  <si>
    <t>Data source</t>
  </si>
  <si>
    <t>EUROCONTROL</t>
  </si>
  <si>
    <t>Period Start</t>
  </si>
  <si>
    <t>Meta data</t>
  </si>
  <si>
    <t>N/A</t>
  </si>
  <si>
    <t xml:space="preserve"> </t>
  </si>
  <si>
    <t>Release date</t>
  </si>
  <si>
    <t>Period End</t>
  </si>
  <si>
    <t>Contact</t>
  </si>
  <si>
    <t>pru-support@eurocontrol.int</t>
  </si>
  <si>
    <t>Period: JAN-AUG</t>
  </si>
  <si>
    <t>SOURCE: CRCO</t>
  </si>
  <si>
    <t>En-route service units</t>
  </si>
  <si>
    <t>Actual [2021]</t>
  </si>
  <si>
    <t>Daily ER SU [2021]</t>
  </si>
  <si>
    <t>Actual [2022]</t>
  </si>
  <si>
    <t>Daily ER SU [actual, 2022]</t>
  </si>
  <si>
    <t>22/21 (%)</t>
  </si>
  <si>
    <t>Det. [2022]</t>
  </si>
  <si>
    <t>Daily ER SU [2022]</t>
  </si>
  <si>
    <t>act./det.(%)</t>
  </si>
  <si>
    <t>SES Area</t>
  </si>
  <si>
    <t>Austria</t>
  </si>
  <si>
    <t>Belgium-Luxembourg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</si>
  <si>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</si>
  <si>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</si>
  <si>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</si>
  <si>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</si>
  <si>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</si>
  <si>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</si>
  <si>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</si>
  <si>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</si>
  <si>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</si>
  <si>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</si>
  <si>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</si>
  <si>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</si>
  <si>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</si>
  <si>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</si>
  <si>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</si>
  <si>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</si>
  <si>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</si>
  <si>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</si>
  <si>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</si>
  <si>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Continental</t>
  </si>
  <si>
    <t>Romania</t>
  </si>
  <si>
    <t>Slovakia</t>
  </si>
  <si>
    <t>Slovenia</t>
  </si>
  <si>
    <t>Spain Canarias</t>
  </si>
  <si>
    <t>Spain Continental</t>
  </si>
  <si>
    <t>Sweden</t>
  </si>
  <si>
    <t>Switzerland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</si>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</sst>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d mmm yyyy"/>
    <numFmt numFmtId="166" formatCode="d mmm. yyyy"/>
    <numFmt numFmtId="167" formatCode="m/d/yyyy"/>
    <numFmt numFmtId="168" formatCode="0.0%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b/>
      <sz val="10.0"/>
      <color rgb="FF396EA2"/>
      <name val="Calibri"/>
    </font>
    <font>
      <sz val="10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u/>
      <sz val="10.0"/>
      <color rgb="FF396EA2"/>
      <name val="Calibri"/>
    </font>
    <font>
      <sz val="10.0"/>
      <color rgb="FF000000"/>
      <name val="Calibri"/>
    </font>
    <font>
      <b/>
      <sz val="8.0"/>
      <color rgb="FFC00000"/>
      <name val="Calibri"/>
    </font>
    <font>
      <sz val="10.0"/>
      <color rgb="FFF3F3F3"/>
      <name val="Calibri"/>
    </font>
    <font>
      <sz val="9.0"/>
      <color rgb="FF000000"/>
      <name val="Calibri"/>
    </font>
    <font>
      <sz val="9.0"/>
      <color rgb="FFF3F3F3"/>
      <name val="Calibri"/>
    </font>
    <font>
      <sz val="9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D9D9D9"/>
        <bgColor rgb="FFD9D9D9"/>
      </patternFill>
    </fill>
  </fills>
  <borders count="10">
    <border/>
    <border>
      <left/>
      <righ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0" fillId="3" fontId="2" numFmtId="164" xfId="0" applyAlignment="1" applyFont="1" applyNumberFormat="1">
      <alignment horizontal="left" readingOrder="0" shrinkToFit="0" wrapText="0"/>
    </xf>
    <xf borderId="3" fillId="2" fontId="3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3" fontId="4" numFmtId="0" xfId="0" applyAlignment="1" applyFont="1">
      <alignment horizontal="left" readingOrder="0" shrinkToFit="0" wrapText="0"/>
    </xf>
    <xf borderId="4" fillId="2" fontId="1" numFmtId="0" xfId="0" applyAlignment="1" applyBorder="1" applyFont="1">
      <alignment shrinkToFit="0" wrapText="0"/>
    </xf>
    <xf borderId="4" fillId="0" fontId="5" numFmtId="165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shrinkToFit="0" vertical="bottom" wrapText="0"/>
    </xf>
    <xf borderId="6" fillId="3" fontId="2" numFmtId="166" xfId="0" applyAlignment="1" applyBorder="1" applyFont="1" applyNumberFormat="1">
      <alignment horizontal="left" readingOrder="0" vertical="bottom"/>
    </xf>
    <xf borderId="4" fillId="2" fontId="3" numFmtId="0" xfId="0" applyAlignment="1" applyBorder="1" applyFont="1">
      <alignment horizontal="left" shrinkToFit="0" wrapText="0"/>
    </xf>
    <xf borderId="4" fillId="3" fontId="6" numFmtId="0" xfId="0" applyAlignment="1" applyBorder="1" applyFont="1">
      <alignment horizontal="left" readingOrder="0" shrinkToFit="0" wrapText="0"/>
    </xf>
    <xf borderId="0" fillId="3" fontId="7" numFmtId="167" xfId="0" applyAlignment="1" applyFont="1" applyNumberFormat="1">
      <alignment horizontal="left" shrinkToFit="0" wrapText="0"/>
    </xf>
    <xf borderId="1" fillId="3" fontId="8" numFmtId="0" xfId="0" applyAlignment="1" applyBorder="1" applyFont="1">
      <alignment shrinkToFit="0" wrapText="1"/>
    </xf>
    <xf borderId="1" fillId="3" fontId="8" numFmtId="0" xfId="0" applyAlignment="1" applyBorder="1" applyFont="1">
      <alignment readingOrder="0" shrinkToFit="0" wrapText="1"/>
    </xf>
    <xf borderId="0" fillId="3" fontId="8" numFmtId="0" xfId="0" applyAlignment="1" applyFont="1">
      <alignment shrinkToFit="0" wrapText="1"/>
    </xf>
    <xf borderId="7" fillId="3" fontId="9" numFmtId="0" xfId="0" applyAlignment="1" applyBorder="1" applyFont="1">
      <alignment horizontal="left" readingOrder="0" shrinkToFit="0" vertical="center" wrapText="0"/>
    </xf>
    <xf borderId="7" fillId="3" fontId="9" numFmtId="0" xfId="0" applyAlignment="1" applyBorder="1" applyFont="1">
      <alignment horizontal="center" readingOrder="0" shrinkToFit="0" vertical="center" wrapText="0"/>
    </xf>
    <xf borderId="7" fillId="3" fontId="9" numFmtId="0" xfId="0" applyAlignment="1" applyBorder="1" applyFont="1">
      <alignment horizontal="center" shrinkToFit="0" vertical="center" wrapText="0"/>
    </xf>
    <xf borderId="7" fillId="4" fontId="10" numFmtId="0" xfId="0" applyAlignment="1" applyBorder="1" applyFill="1" applyFont="1">
      <alignment horizontal="center" readingOrder="0" shrinkToFit="0" vertical="center" wrapText="1"/>
    </xf>
    <xf borderId="7" fillId="4" fontId="10" numFmtId="49" xfId="0" applyAlignment="1" applyBorder="1" applyFont="1" applyNumberFormat="1">
      <alignment horizontal="center" readingOrder="0" shrinkToFit="0" vertical="center" wrapText="1"/>
    </xf>
    <xf borderId="7" fillId="3" fontId="11" numFmtId="0" xfId="0" applyAlignment="1" applyBorder="1" applyFont="1">
      <alignment readingOrder="0" shrinkToFit="0" vertical="center" wrapText="0"/>
    </xf>
    <xf borderId="7" fillId="5" fontId="11" numFmtId="3" xfId="0" applyAlignment="1" applyBorder="1" applyFill="1" applyFont="1" applyNumberFormat="1">
      <alignment horizontal="right" readingOrder="0" shrinkToFit="0" vertical="center" wrapText="0"/>
    </xf>
    <xf borderId="7" fillId="5" fontId="8" numFmtId="168" xfId="0" applyAlignment="1" applyBorder="1" applyFont="1" applyNumberFormat="1">
      <alignment horizontal="right" shrinkToFit="0" wrapText="1"/>
    </xf>
    <xf borderId="7" fillId="3" fontId="11" numFmtId="3" xfId="0" applyAlignment="1" applyBorder="1" applyFont="1" applyNumberFormat="1">
      <alignment horizontal="right" readingOrder="0" shrinkToFit="0" vertical="center" wrapText="0"/>
    </xf>
    <xf borderId="0" fillId="3" fontId="11" numFmtId="0" xfId="0" applyAlignment="1" applyFont="1">
      <alignment readingOrder="0" shrinkToFit="0" vertical="center" wrapText="0"/>
    </xf>
    <xf borderId="8" fillId="4" fontId="12" numFmtId="0" xfId="0" applyAlignment="1" applyBorder="1" applyFont="1">
      <alignment shrinkToFit="0" wrapText="0"/>
    </xf>
    <xf borderId="8" fillId="4" fontId="12" numFmtId="0" xfId="0" applyAlignment="1" applyBorder="1" applyFont="1">
      <alignment horizontal="center" shrinkToFit="0" wrapText="0"/>
    </xf>
    <xf borderId="9" fillId="3" fontId="13" numFmtId="164" xfId="0" applyAlignment="1" applyBorder="1" applyFont="1" applyNumberFormat="1">
      <alignment horizontal="left" readingOrder="0" shrinkToFit="0" vertical="bottom" wrapText="0"/>
    </xf>
    <xf borderId="0" fillId="3" fontId="11" numFmtId="0" xfId="0" applyAlignment="1" applyFont="1">
      <alignment readingOrder="0" shrinkToFit="0" vertical="center" wrapText="1"/>
    </xf>
    <xf borderId="0" fillId="3" fontId="11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readingOrder="0" shrinkToFit="0" wrapText="1"/>
    </xf>
    <xf borderId="0" fillId="3" fontId="13" numFmtId="164" xfId="0" applyAlignment="1" applyFont="1" applyNumberFormat="1">
      <alignment horizontal="center" readingOrder="0" shrinkToFit="0" vertical="bottom" wrapText="0"/>
    </xf>
    <xf borderId="0" fillId="3" fontId="11" numFmtId="17" xfId="0" applyAlignment="1" applyFont="1" applyNumberFormat="1">
      <alignment vertical="bottom"/>
    </xf>
    <xf borderId="0" fillId="3" fontId="11" numFmtId="0" xfId="0" applyAlignment="1" applyFont="1">
      <alignment horizontal="center" shrinkToFit="0" vertical="bottom" wrapText="0"/>
    </xf>
    <xf borderId="0" fillId="3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7.63"/>
    <col customWidth="1" min="2" max="2" width="18.0"/>
    <col customWidth="1" min="3" max="3" width="11.5"/>
    <col customWidth="1" min="4" max="4" width="12.63"/>
    <col customWidth="1" min="5" max="5" width="13.5"/>
    <col customWidth="1" min="6" max="6" width="7.88"/>
    <col customWidth="1" min="7" max="7" width="13.88"/>
    <col customWidth="1" min="8" max="8" width="12.13"/>
    <col customWidth="1" min="9" max="9" width="11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44197.0</v>
      </c>
      <c r="E1" s="5" t="s">
        <v>3</v>
      </c>
      <c r="F1" s="6" t="s">
        <v>4</v>
      </c>
      <c r="G1" s="7" t="s">
        <v>5</v>
      </c>
      <c r="H1" s="7"/>
      <c r="I1" s="7"/>
    </row>
    <row r="2" ht="12.75" customHeight="1">
      <c r="A2" s="8" t="s">
        <v>6</v>
      </c>
      <c r="B2" s="9">
        <v>44819.0</v>
      </c>
      <c r="C2" s="10" t="s">
        <v>7</v>
      </c>
      <c r="D2" s="11">
        <v>44804.0</v>
      </c>
      <c r="E2" s="12" t="s">
        <v>8</v>
      </c>
      <c r="F2" s="13" t="s">
        <v>9</v>
      </c>
      <c r="G2" s="14"/>
      <c r="H2" s="14"/>
      <c r="I2" s="14"/>
    </row>
    <row r="3" ht="12.75" customHeight="1">
      <c r="A3" s="15"/>
      <c r="B3" s="15"/>
      <c r="C3" s="15"/>
      <c r="D3" s="16" t="s">
        <v>5</v>
      </c>
      <c r="E3" s="15"/>
      <c r="F3" s="15"/>
      <c r="G3" s="17"/>
      <c r="H3" s="17"/>
      <c r="I3" s="17"/>
    </row>
    <row r="4" ht="13.5" customHeight="1">
      <c r="A4" s="18" t="s">
        <v>10</v>
      </c>
      <c r="B4" s="19" t="s">
        <v>11</v>
      </c>
      <c r="C4" s="19">
        <v>243.0</v>
      </c>
      <c r="D4" s="20"/>
      <c r="E4" s="19">
        <v>243.0</v>
      </c>
      <c r="F4" s="20"/>
      <c r="G4" s="20"/>
      <c r="H4" s="19">
        <v>243.0</v>
      </c>
      <c r="I4" s="20"/>
    </row>
    <row r="5" ht="25.5" customHeight="1">
      <c r="A5" s="21" t="s">
        <v>12</v>
      </c>
      <c r="B5" s="21" t="s">
        <v>13</v>
      </c>
      <c r="C5" s="22" t="s">
        <v>14</v>
      </c>
      <c r="D5" s="21" t="s">
        <v>15</v>
      </c>
      <c r="E5" s="21" t="s">
        <v>16</v>
      </c>
      <c r="F5" s="21" t="s">
        <v>17</v>
      </c>
      <c r="G5" s="21" t="s">
        <v>18</v>
      </c>
      <c r="H5" s="21" t="s">
        <v>19</v>
      </c>
      <c r="I5" s="21" t="s">
        <v>20</v>
      </c>
    </row>
    <row r="6" ht="12.75" customHeight="1">
      <c r="A6" s="23" t="s">
        <v>21</v>
      </c>
      <c r="B6" s="24">
        <f>sum(B7:B35)</f>
        <v>37141886.94</v>
      </c>
      <c r="C6" s="24">
        <f t="shared" ref="C6:C35" si="1">B6/C$4</f>
        <v>152847.2714</v>
      </c>
      <c r="D6" s="24">
        <f>sum(D7:D35)</f>
        <v>71270731.4</v>
      </c>
      <c r="E6" s="24">
        <f t="shared" ref="E6:E35" si="2">D6/E$4</f>
        <v>293295.1909</v>
      </c>
      <c r="F6" s="25">
        <f t="shared" ref="F6:F35" si="3">E6/C6-1</f>
        <v>0.9188775066</v>
      </c>
      <c r="G6" s="24">
        <f>sum(G7:G35)</f>
        <v>70469212.07</v>
      </c>
      <c r="H6" s="24">
        <f t="shared" ref="H6:H35" si="4">G6/H$4</f>
        <v>289996.7575</v>
      </c>
      <c r="I6" s="25">
        <f t="shared" ref="I6:I35" si="5">D6/G6-1</f>
        <v>0.01137403565</v>
      </c>
    </row>
    <row r="7" ht="12.75" customHeight="1">
      <c r="A7" s="23" t="s">
        <v>22</v>
      </c>
      <c r="B7" s="26">
        <v>1005567.07</v>
      </c>
      <c r="C7" s="24">
        <f t="shared" si="1"/>
        <v>4138.136091</v>
      </c>
      <c r="D7" s="26">
        <v>2108607.57</v>
      </c>
      <c r="E7" s="24">
        <f t="shared" si="2"/>
        <v>8677.397407</v>
      </c>
      <c r="F7" s="25">
        <f t="shared" si="3"/>
        <v>1.096933793</v>
      </c>
      <c r="G7" s="26">
        <v>2007910.77</v>
      </c>
      <c r="H7" s="24">
        <f t="shared" si="4"/>
        <v>8263.007284</v>
      </c>
      <c r="I7" s="25">
        <f t="shared" si="5"/>
        <v>0.05015003729</v>
      </c>
    </row>
    <row r="8" ht="12.75" customHeight="1">
      <c r="A8" s="23" t="s">
        <v>23</v>
      </c>
      <c r="B8" s="26">
        <v>627775.82</v>
      </c>
      <c r="C8" s="24">
        <f t="shared" si="1"/>
        <v>2583.439588</v>
      </c>
      <c r="D8" s="26">
        <v>1377186.15</v>
      </c>
      <c r="E8" s="24">
        <f t="shared" si="2"/>
        <v>5667.432716</v>
      </c>
      <c r="F8" s="25">
        <f t="shared" si="3"/>
        <v>1.193754691</v>
      </c>
      <c r="G8" s="26">
        <v>1388297.31</v>
      </c>
      <c r="H8" s="24">
        <f t="shared" si="4"/>
        <v>5713.157654</v>
      </c>
      <c r="I8" s="25">
        <f t="shared" si="5"/>
        <v>-0.008003444161</v>
      </c>
    </row>
    <row r="9" ht="12.75" customHeight="1">
      <c r="A9" s="23" t="s">
        <v>24</v>
      </c>
      <c r="B9" s="26">
        <v>1368262.1</v>
      </c>
      <c r="C9" s="24">
        <f t="shared" si="1"/>
        <v>5630.70823</v>
      </c>
      <c r="D9" s="26">
        <v>2485652.02</v>
      </c>
      <c r="E9" s="24">
        <f t="shared" si="2"/>
        <v>10229.02066</v>
      </c>
      <c r="F9" s="25">
        <f t="shared" si="3"/>
        <v>0.8166490324</v>
      </c>
      <c r="G9" s="26">
        <v>2080372.61</v>
      </c>
      <c r="H9" s="24">
        <f t="shared" si="4"/>
        <v>8561.204156</v>
      </c>
      <c r="I9" s="25">
        <f t="shared" si="5"/>
        <v>0.1948109719</v>
      </c>
    </row>
    <row r="10" ht="12.75" customHeight="1">
      <c r="A10" s="23" t="s">
        <v>25</v>
      </c>
      <c r="B10" s="26">
        <v>852781.65</v>
      </c>
      <c r="C10" s="24">
        <f t="shared" si="1"/>
        <v>3509.389506</v>
      </c>
      <c r="D10" s="26">
        <v>1491652.0</v>
      </c>
      <c r="E10" s="24">
        <f t="shared" si="2"/>
        <v>6138.485597</v>
      </c>
      <c r="F10" s="25">
        <f t="shared" si="3"/>
        <v>0.7491605266</v>
      </c>
      <c r="G10" s="26">
        <v>1083412.06</v>
      </c>
      <c r="H10" s="24">
        <f t="shared" si="4"/>
        <v>4458.485844</v>
      </c>
      <c r="I10" s="25">
        <f t="shared" si="5"/>
        <v>0.3768094847</v>
      </c>
    </row>
    <row r="11" ht="12.75" customHeight="1">
      <c r="A11" s="23" t="s">
        <v>26</v>
      </c>
      <c r="B11" s="26">
        <v>712435.03</v>
      </c>
      <c r="C11" s="24">
        <f t="shared" si="1"/>
        <v>2931.831399</v>
      </c>
      <c r="D11" s="26">
        <v>1136862.9</v>
      </c>
      <c r="E11" s="24">
        <f t="shared" si="2"/>
        <v>4678.448148</v>
      </c>
      <c r="F11" s="25">
        <f t="shared" si="3"/>
        <v>0.595742562</v>
      </c>
      <c r="G11" s="26">
        <v>1190196.26</v>
      </c>
      <c r="H11" s="24">
        <f t="shared" si="4"/>
        <v>4897.926996</v>
      </c>
      <c r="I11" s="25">
        <f t="shared" si="5"/>
        <v>-0.04481055923</v>
      </c>
    </row>
    <row r="12" ht="12.75" customHeight="1">
      <c r="A12" s="23" t="s">
        <v>27</v>
      </c>
      <c r="B12" s="26">
        <v>723666.77</v>
      </c>
      <c r="C12" s="24">
        <f t="shared" si="1"/>
        <v>2978.052551</v>
      </c>
      <c r="D12" s="26">
        <v>1185108.6</v>
      </c>
      <c r="E12" s="24">
        <f t="shared" si="2"/>
        <v>4876.990123</v>
      </c>
      <c r="F12" s="25">
        <f t="shared" si="3"/>
        <v>0.6376440775</v>
      </c>
      <c r="G12" s="26">
        <v>1244990.03</v>
      </c>
      <c r="H12" s="24">
        <f t="shared" si="4"/>
        <v>5123.415761</v>
      </c>
      <c r="I12" s="25">
        <f t="shared" si="5"/>
        <v>-0.04809791931</v>
      </c>
    </row>
    <row r="13" ht="12.75" customHeight="1">
      <c r="A13" s="23" t="s">
        <v>28</v>
      </c>
      <c r="B13" s="26">
        <v>404445.8</v>
      </c>
      <c r="C13" s="24">
        <f t="shared" si="1"/>
        <v>1664.386008</v>
      </c>
      <c r="D13" s="26">
        <v>841693.83</v>
      </c>
      <c r="E13" s="24">
        <f t="shared" si="2"/>
        <v>3463.760617</v>
      </c>
      <c r="F13" s="25">
        <f t="shared" si="3"/>
        <v>1.081104143</v>
      </c>
      <c r="G13" s="26">
        <v>970699.34</v>
      </c>
      <c r="H13" s="24">
        <f t="shared" si="4"/>
        <v>3994.64749</v>
      </c>
      <c r="I13" s="25">
        <f t="shared" si="5"/>
        <v>-0.1328995547</v>
      </c>
    </row>
    <row r="14" ht="12.75" customHeight="1">
      <c r="A14" s="23" t="s">
        <v>29</v>
      </c>
      <c r="B14" s="26">
        <v>268466.7</v>
      </c>
      <c r="C14" s="24">
        <f t="shared" si="1"/>
        <v>1104.801235</v>
      </c>
      <c r="D14" s="26">
        <v>301922.6</v>
      </c>
      <c r="E14" s="24">
        <f t="shared" si="2"/>
        <v>1242.479835</v>
      </c>
      <c r="F14" s="25">
        <f t="shared" si="3"/>
        <v>0.124618435</v>
      </c>
      <c r="G14" s="26">
        <v>498402.59</v>
      </c>
      <c r="H14" s="24">
        <f t="shared" si="4"/>
        <v>2051.039465</v>
      </c>
      <c r="I14" s="25">
        <f t="shared" si="5"/>
        <v>-0.3942194402</v>
      </c>
    </row>
    <row r="15" ht="12.75" customHeight="1">
      <c r="A15" s="23" t="s">
        <v>30</v>
      </c>
      <c r="B15" s="26">
        <v>275280.54</v>
      </c>
      <c r="C15" s="24">
        <f t="shared" si="1"/>
        <v>1132.841728</v>
      </c>
      <c r="D15" s="26">
        <v>393991.04</v>
      </c>
      <c r="E15" s="24">
        <f t="shared" si="2"/>
        <v>1621.362305</v>
      </c>
      <c r="F15" s="25">
        <f t="shared" si="3"/>
        <v>0.4312346234</v>
      </c>
      <c r="G15" s="26">
        <v>592053.83</v>
      </c>
      <c r="H15" s="24">
        <f t="shared" si="4"/>
        <v>2436.435514</v>
      </c>
      <c r="I15" s="25">
        <f t="shared" si="5"/>
        <v>-0.3345351047</v>
      </c>
    </row>
    <row r="16" ht="12.75" customHeight="1">
      <c r="A16" s="23" t="s">
        <v>31</v>
      </c>
      <c r="B16" s="26">
        <v>6080587.55</v>
      </c>
      <c r="C16" s="24">
        <f t="shared" si="1"/>
        <v>25022.99403</v>
      </c>
      <c r="D16" s="26">
        <v>1.247207603E7</v>
      </c>
      <c r="E16" s="24">
        <f t="shared" si="2"/>
        <v>51325.41576</v>
      </c>
      <c r="F16" s="25">
        <f t="shared" si="3"/>
        <v>1.05113008</v>
      </c>
      <c r="G16" s="26">
        <v>1.161769518E7</v>
      </c>
      <c r="H16" s="24">
        <f t="shared" si="4"/>
        <v>47809.44519</v>
      </c>
      <c r="I16" s="25">
        <f t="shared" si="5"/>
        <v>0.07354133817</v>
      </c>
    </row>
    <row r="17" ht="12.75" customHeight="1">
      <c r="A17" s="23" t="s">
        <v>32</v>
      </c>
      <c r="B17" s="26">
        <v>4266503.59</v>
      </c>
      <c r="C17" s="24">
        <f t="shared" si="1"/>
        <v>17557.62794</v>
      </c>
      <c r="D17" s="26">
        <v>8378005.34</v>
      </c>
      <c r="E17" s="24">
        <f t="shared" si="2"/>
        <v>34477.38823</v>
      </c>
      <c r="F17" s="25">
        <f t="shared" si="3"/>
        <v>0.9636700552</v>
      </c>
      <c r="G17" s="26">
        <v>9152120.59</v>
      </c>
      <c r="H17" s="24">
        <f t="shared" si="4"/>
        <v>37663.0477</v>
      </c>
      <c r="I17" s="25">
        <f t="shared" si="5"/>
        <v>-0.0845831567</v>
      </c>
    </row>
    <row r="18" ht="12.75" customHeight="1">
      <c r="A18" s="23" t="s">
        <v>33</v>
      </c>
      <c r="B18" s="26">
        <v>2317730.37</v>
      </c>
      <c r="C18" s="24">
        <f t="shared" si="1"/>
        <v>9537.985062</v>
      </c>
      <c r="D18" s="26">
        <v>4227226.32</v>
      </c>
      <c r="E18" s="24">
        <f t="shared" si="2"/>
        <v>17395.99309</v>
      </c>
      <c r="F18" s="25">
        <f t="shared" si="3"/>
        <v>0.8238645766</v>
      </c>
      <c r="G18" s="26">
        <v>3697799.24</v>
      </c>
      <c r="H18" s="24">
        <f t="shared" si="4"/>
        <v>15217.28082</v>
      </c>
      <c r="I18" s="25">
        <f t="shared" si="5"/>
        <v>0.1431735596</v>
      </c>
    </row>
    <row r="19" ht="12.75" customHeight="1">
      <c r="A19" s="23" t="s">
        <v>34</v>
      </c>
      <c r="B19" s="26">
        <v>998097.64</v>
      </c>
      <c r="C19" s="24">
        <f t="shared" si="1"/>
        <v>4107.397695</v>
      </c>
      <c r="D19" s="26">
        <v>2057562.87</v>
      </c>
      <c r="E19" s="24">
        <f t="shared" si="2"/>
        <v>8467.336914</v>
      </c>
      <c r="F19" s="25">
        <f t="shared" si="3"/>
        <v>1.061484556</v>
      </c>
      <c r="G19" s="26">
        <v>1619324.81</v>
      </c>
      <c r="H19" s="24">
        <f t="shared" si="4"/>
        <v>6663.888107</v>
      </c>
      <c r="I19" s="25">
        <f t="shared" si="5"/>
        <v>0.2706301153</v>
      </c>
    </row>
    <row r="20" ht="12.75" customHeight="1">
      <c r="A20" s="23" t="s">
        <v>35</v>
      </c>
      <c r="B20" s="26">
        <v>1399952.04</v>
      </c>
      <c r="C20" s="24">
        <f t="shared" si="1"/>
        <v>5761.119506</v>
      </c>
      <c r="D20" s="26">
        <v>2795960.55</v>
      </c>
      <c r="E20" s="24">
        <f t="shared" si="2"/>
        <v>11506.01049</v>
      </c>
      <c r="F20" s="25">
        <f t="shared" si="3"/>
        <v>0.9971830964</v>
      </c>
      <c r="G20" s="26">
        <v>2717250.82</v>
      </c>
      <c r="H20" s="24">
        <f t="shared" si="4"/>
        <v>11182.10214</v>
      </c>
      <c r="I20" s="25">
        <f t="shared" si="5"/>
        <v>0.02896667817</v>
      </c>
    </row>
    <row r="21" ht="12.75" customHeight="1">
      <c r="A21" s="23" t="s">
        <v>36</v>
      </c>
      <c r="B21" s="26">
        <v>3213916.45</v>
      </c>
      <c r="C21" s="24">
        <f t="shared" si="1"/>
        <v>13225.99362</v>
      </c>
      <c r="D21" s="26">
        <v>6372873.49</v>
      </c>
      <c r="E21" s="24">
        <f t="shared" si="2"/>
        <v>26225.81683</v>
      </c>
      <c r="F21" s="25">
        <f t="shared" si="3"/>
        <v>0.9828995524</v>
      </c>
      <c r="G21" s="26">
        <v>5809157.76</v>
      </c>
      <c r="H21" s="24">
        <f t="shared" si="4"/>
        <v>23905.99901</v>
      </c>
      <c r="I21" s="25">
        <f t="shared" si="5"/>
        <v>0.09703914979</v>
      </c>
    </row>
    <row r="22" ht="12.75" customHeight="1">
      <c r="A22" s="23" t="s">
        <v>37</v>
      </c>
      <c r="B22" s="26">
        <v>295284.86</v>
      </c>
      <c r="C22" s="24">
        <f t="shared" si="1"/>
        <v>1215.164033</v>
      </c>
      <c r="D22" s="26">
        <v>330754.53</v>
      </c>
      <c r="E22" s="24">
        <f t="shared" si="2"/>
        <v>1361.129753</v>
      </c>
      <c r="F22" s="25">
        <f t="shared" si="3"/>
        <v>0.1201201782</v>
      </c>
      <c r="G22" s="26">
        <v>495509.86</v>
      </c>
      <c r="H22" s="24">
        <f t="shared" si="4"/>
        <v>2039.135226</v>
      </c>
      <c r="I22" s="25">
        <f t="shared" si="5"/>
        <v>-0.3324965723</v>
      </c>
    </row>
    <row r="23" ht="12.75" customHeight="1">
      <c r="A23" s="23" t="s">
        <v>38</v>
      </c>
      <c r="B23" s="26">
        <v>257841.19</v>
      </c>
      <c r="C23" s="24">
        <f t="shared" si="1"/>
        <v>1061.074856</v>
      </c>
      <c r="D23" s="26">
        <v>256949.88</v>
      </c>
      <c r="E23" s="24">
        <f t="shared" si="2"/>
        <v>1057.406914</v>
      </c>
      <c r="F23" s="25">
        <f t="shared" si="3"/>
        <v>-0.003456817741</v>
      </c>
      <c r="G23" s="26">
        <v>336555.07</v>
      </c>
      <c r="H23" s="24">
        <f t="shared" si="4"/>
        <v>1385.000288</v>
      </c>
      <c r="I23" s="25">
        <f t="shared" si="5"/>
        <v>-0.2365294631</v>
      </c>
    </row>
    <row r="24" ht="12.75" customHeight="1">
      <c r="A24" s="23" t="s">
        <v>39</v>
      </c>
      <c r="B24" s="26">
        <v>312905.86</v>
      </c>
      <c r="C24" s="24">
        <f t="shared" si="1"/>
        <v>1287.678436</v>
      </c>
      <c r="D24" s="26">
        <v>433414.36</v>
      </c>
      <c r="E24" s="24">
        <f t="shared" si="2"/>
        <v>1783.598189</v>
      </c>
      <c r="F24" s="25">
        <f t="shared" si="3"/>
        <v>0.3851270155</v>
      </c>
      <c r="G24" s="26">
        <v>484568.8</v>
      </c>
      <c r="H24" s="24">
        <f t="shared" si="4"/>
        <v>1994.110288</v>
      </c>
      <c r="I24" s="25">
        <f t="shared" si="5"/>
        <v>-0.1055669288</v>
      </c>
    </row>
    <row r="25" ht="12.75" customHeight="1">
      <c r="A25" s="23" t="s">
        <v>40</v>
      </c>
      <c r="B25" s="26">
        <v>837818.96</v>
      </c>
      <c r="C25" s="24">
        <f t="shared" si="1"/>
        <v>3447.81465</v>
      </c>
      <c r="D25" s="26">
        <v>1692650.1</v>
      </c>
      <c r="E25" s="24">
        <f t="shared" si="2"/>
        <v>6965.638272</v>
      </c>
      <c r="F25" s="25">
        <f t="shared" si="3"/>
        <v>1.020305318</v>
      </c>
      <c r="G25" s="26">
        <v>1741508.32</v>
      </c>
      <c r="H25" s="24">
        <f t="shared" si="4"/>
        <v>7166.700905</v>
      </c>
      <c r="I25" s="25">
        <f t="shared" si="5"/>
        <v>-0.02805511719</v>
      </c>
    </row>
    <row r="26" ht="12.75" customHeight="1">
      <c r="A26" s="23" t="s">
        <v>41</v>
      </c>
      <c r="B26" s="26">
        <v>800331.13</v>
      </c>
      <c r="C26" s="24">
        <f t="shared" si="1"/>
        <v>3293.543745</v>
      </c>
      <c r="D26" s="26">
        <v>1350887.21</v>
      </c>
      <c r="E26" s="24">
        <f t="shared" si="2"/>
        <v>5559.206626</v>
      </c>
      <c r="F26" s="25">
        <f t="shared" si="3"/>
        <v>0.6879103653</v>
      </c>
      <c r="G26" s="26">
        <v>1352527.96</v>
      </c>
      <c r="H26" s="24">
        <f t="shared" si="4"/>
        <v>5565.958683</v>
      </c>
      <c r="I26" s="25">
        <f t="shared" si="5"/>
        <v>-0.001213098767</v>
      </c>
    </row>
    <row r="27" ht="12.75" customHeight="1">
      <c r="A27" s="23" t="s">
        <v>42</v>
      </c>
      <c r="B27" s="26">
        <v>1512401.11</v>
      </c>
      <c r="C27" s="24">
        <f t="shared" si="1"/>
        <v>6223.872881</v>
      </c>
      <c r="D27" s="26">
        <v>2089522.32</v>
      </c>
      <c r="E27" s="24">
        <f t="shared" si="2"/>
        <v>8598.857284</v>
      </c>
      <c r="F27" s="25">
        <f t="shared" si="3"/>
        <v>0.3815926914</v>
      </c>
      <c r="G27" s="26">
        <v>2648725.01</v>
      </c>
      <c r="H27" s="24">
        <f t="shared" si="4"/>
        <v>10900.10292</v>
      </c>
      <c r="I27" s="25">
        <f t="shared" si="5"/>
        <v>-0.2111214595</v>
      </c>
    </row>
    <row r="28" ht="12.75" customHeight="1">
      <c r="A28" s="23" t="s">
        <v>43</v>
      </c>
      <c r="B28" s="26">
        <v>979723.55</v>
      </c>
      <c r="C28" s="24">
        <f t="shared" si="1"/>
        <v>4031.784156</v>
      </c>
      <c r="D28" s="26">
        <v>2398098.44</v>
      </c>
      <c r="E28" s="24">
        <f t="shared" si="2"/>
        <v>9868.71786</v>
      </c>
      <c r="F28" s="25">
        <f t="shared" si="3"/>
        <v>1.447729709</v>
      </c>
      <c r="G28" s="26">
        <v>2209698.09</v>
      </c>
      <c r="H28" s="24">
        <f t="shared" si="4"/>
        <v>9093.407778</v>
      </c>
      <c r="I28" s="25">
        <f t="shared" si="5"/>
        <v>0.08526067468</v>
      </c>
    </row>
    <row r="29" ht="12.75" customHeight="1">
      <c r="A29" s="23" t="s">
        <v>44</v>
      </c>
      <c r="B29" s="26">
        <v>1715016.39</v>
      </c>
      <c r="C29" s="24">
        <f t="shared" si="1"/>
        <v>7057.680617</v>
      </c>
      <c r="D29" s="26">
        <v>3025783.11</v>
      </c>
      <c r="E29" s="24">
        <f t="shared" si="2"/>
        <v>12451.78235</v>
      </c>
      <c r="F29" s="25">
        <f t="shared" si="3"/>
        <v>0.7642881594</v>
      </c>
      <c r="G29" s="26">
        <v>2916676.39</v>
      </c>
      <c r="H29" s="24">
        <f t="shared" si="4"/>
        <v>12002.7835</v>
      </c>
      <c r="I29" s="25">
        <f t="shared" si="5"/>
        <v>0.03740789358</v>
      </c>
    </row>
    <row r="30" ht="12.75" customHeight="1">
      <c r="A30" s="23" t="s">
        <v>45</v>
      </c>
      <c r="B30" s="26">
        <v>352345.08</v>
      </c>
      <c r="C30" s="24">
        <f t="shared" si="1"/>
        <v>1449.979753</v>
      </c>
      <c r="D30" s="26">
        <v>636758.95</v>
      </c>
      <c r="E30" s="24">
        <f t="shared" si="2"/>
        <v>2620.407202</v>
      </c>
      <c r="F30" s="25">
        <f t="shared" si="3"/>
        <v>0.8072026151</v>
      </c>
      <c r="G30" s="26">
        <v>539320.91</v>
      </c>
      <c r="H30" s="24">
        <f t="shared" si="4"/>
        <v>2219.427613</v>
      </c>
      <c r="I30" s="25">
        <f t="shared" si="5"/>
        <v>0.1806680182</v>
      </c>
    </row>
    <row r="31" ht="12.75" customHeight="1">
      <c r="A31" s="23" t="s">
        <v>46</v>
      </c>
      <c r="B31" s="26">
        <v>204562.97</v>
      </c>
      <c r="C31" s="24">
        <f t="shared" si="1"/>
        <v>841.8229218</v>
      </c>
      <c r="D31" s="26">
        <v>396445.39</v>
      </c>
      <c r="E31" s="24">
        <f t="shared" si="2"/>
        <v>1631.46251</v>
      </c>
      <c r="F31" s="25">
        <f t="shared" si="3"/>
        <v>0.9380115081</v>
      </c>
      <c r="G31" s="26">
        <v>367610.78</v>
      </c>
      <c r="H31" s="24">
        <f t="shared" si="4"/>
        <v>1512.801564</v>
      </c>
      <c r="I31" s="25">
        <f t="shared" si="5"/>
        <v>0.07843787932</v>
      </c>
    </row>
    <row r="32" ht="12.75" customHeight="1">
      <c r="A32" s="23" t="s">
        <v>47</v>
      </c>
      <c r="B32" s="26">
        <v>513254.23</v>
      </c>
      <c r="C32" s="24">
        <f t="shared" si="1"/>
        <v>2112.157325</v>
      </c>
      <c r="D32" s="26">
        <v>1138741.09</v>
      </c>
      <c r="E32" s="24">
        <f t="shared" si="2"/>
        <v>4686.177325</v>
      </c>
      <c r="F32" s="25">
        <f t="shared" si="3"/>
        <v>1.21866869</v>
      </c>
      <c r="G32" s="26">
        <v>941569.38</v>
      </c>
      <c r="H32" s="24">
        <f t="shared" si="4"/>
        <v>3874.771111</v>
      </c>
      <c r="I32" s="25">
        <f t="shared" si="5"/>
        <v>0.2094075213</v>
      </c>
    </row>
    <row r="33" ht="12.75" customHeight="1">
      <c r="A33" s="23" t="s">
        <v>48</v>
      </c>
      <c r="B33" s="26">
        <v>3402383.99</v>
      </c>
      <c r="C33" s="24">
        <f t="shared" si="1"/>
        <v>14001.58021</v>
      </c>
      <c r="D33" s="26">
        <v>7235359.02</v>
      </c>
      <c r="E33" s="24">
        <f t="shared" si="2"/>
        <v>29775.14</v>
      </c>
      <c r="F33" s="25">
        <f t="shared" si="3"/>
        <v>1.126555686</v>
      </c>
      <c r="G33" s="26">
        <v>7544743.5</v>
      </c>
      <c r="H33" s="24">
        <f t="shared" si="4"/>
        <v>31048.32716</v>
      </c>
      <c r="I33" s="25">
        <f t="shared" si="5"/>
        <v>-0.04100662667</v>
      </c>
    </row>
    <row r="34" ht="12.75" customHeight="1">
      <c r="A34" s="23" t="s">
        <v>49</v>
      </c>
      <c r="B34" s="26">
        <v>965045.79</v>
      </c>
      <c r="C34" s="24">
        <f t="shared" si="1"/>
        <v>3971.381852</v>
      </c>
      <c r="D34" s="26">
        <v>1628798.83</v>
      </c>
      <c r="E34" s="24">
        <f t="shared" si="2"/>
        <v>6702.875844</v>
      </c>
      <c r="F34" s="25">
        <f t="shared" si="3"/>
        <v>0.6877943481</v>
      </c>
      <c r="G34" s="26">
        <v>2130346.34</v>
      </c>
      <c r="H34" s="24">
        <f t="shared" si="4"/>
        <v>8766.857366</v>
      </c>
      <c r="I34" s="25">
        <f t="shared" si="5"/>
        <v>-0.2354300334</v>
      </c>
    </row>
    <row r="35" ht="12.75" customHeight="1">
      <c r="A35" s="23" t="s">
        <v>50</v>
      </c>
      <c r="B35" s="26">
        <v>477502.71</v>
      </c>
      <c r="C35" s="24">
        <f t="shared" si="1"/>
        <v>1965.031728</v>
      </c>
      <c r="D35" s="26">
        <v>1030186.86</v>
      </c>
      <c r="E35" s="24">
        <f t="shared" si="2"/>
        <v>4239.452099</v>
      </c>
      <c r="F35" s="25">
        <f t="shared" si="3"/>
        <v>1.157447148</v>
      </c>
      <c r="G35" s="26">
        <v>1090168.46</v>
      </c>
      <c r="H35" s="24">
        <f t="shared" si="4"/>
        <v>4486.289959</v>
      </c>
      <c r="I35" s="25">
        <f t="shared" si="5"/>
        <v>-0.05502048738</v>
      </c>
    </row>
    <row r="36" ht="12.75" customHeight="1">
      <c r="A36" s="27"/>
      <c r="B36" s="27"/>
      <c r="C36" s="27"/>
      <c r="D36" s="27"/>
      <c r="E36" s="27"/>
      <c r="F36" s="27"/>
      <c r="G36" s="27"/>
      <c r="H36" s="27"/>
      <c r="I36" s="2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0.63"/>
    <col customWidth="1" min="2" max="2" width="15.88"/>
    <col customWidth="1" min="3" max="3" width="7.0"/>
    <col customWidth="1" min="4" max="4" width="46.38"/>
  </cols>
  <sheetData>
    <row r="1" ht="12.0" customHeight="1">
      <c r="A1" s="28" t="s">
        <v>51</v>
      </c>
      <c r="B1" s="29" t="s">
        <v>52</v>
      </c>
      <c r="C1" s="29" t="s">
        <v>53</v>
      </c>
      <c r="D1" s="28" t="s">
        <v>54</v>
      </c>
    </row>
    <row r="2" ht="12.75" customHeight="1">
      <c r="A2" s="30"/>
      <c r="B2" s="31"/>
      <c r="C2" s="32"/>
      <c r="D2" s="33"/>
    </row>
    <row r="3" ht="12.0" customHeight="1">
      <c r="A3" s="30"/>
      <c r="B3" s="31"/>
      <c r="C3" s="32"/>
      <c r="D3" s="33"/>
    </row>
    <row r="4" ht="12.0" customHeight="1">
      <c r="A4" s="30"/>
      <c r="B4" s="31"/>
      <c r="C4" s="32"/>
      <c r="D4" s="33"/>
    </row>
    <row r="5" ht="15.75" customHeight="1">
      <c r="A5" s="34"/>
      <c r="B5" s="35"/>
      <c r="C5" s="36"/>
      <c r="D5" s="37"/>
    </row>
  </sheetData>
  <drawing r:id="rId1"/>
</worksheet>
</file>