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<sst xmlns="http://schemas.openxmlformats.org/spreadsheetml/2006/main" count="57" uniqueCount="55">
  <si>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</si>
  <si>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</si>
  <si>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</si>
  <si>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</si>
  <si>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</si>
  <si>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</si>
  <si>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</si>
  <si>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</si>
  <si>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</si>
  <si>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</si>
  <si>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JAN-NOV</t>
  </si>
  <si>
    <t>SOURCE: CRCO</t>
  </si>
  <si>
    <t>En-route service units</t>
  </si>
  <si>
    <t>Actual [2021]</t>
  </si>
  <si>
    <t>Daily ER SU [2021]</t>
  </si>
  <si>
    <t>Actual [2022]</t>
  </si>
  <si>
    <t>Daily ER SU [actual, 2022]</t>
  </si>
  <si>
    <t>22/21 (%)</t>
  </si>
  <si>
    <t>Det. [2022]</t>
  </si>
  <si>
    <t>Daily ER SU [2022]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</si>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</sst>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44910.0</v>
      </c>
      <c r="C2" s="10" t="s">
        <v>7</v>
      </c>
      <c r="D2" s="11">
        <v>44895.0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6"/>
      <c r="G3" s="18"/>
      <c r="H3" s="18"/>
      <c r="I3" s="18"/>
    </row>
    <row r="4" ht="13.5" customHeight="1">
      <c r="A4" s="19" t="s">
        <v>10</v>
      </c>
      <c r="B4" s="20" t="s">
        <v>11</v>
      </c>
      <c r="C4" s="20">
        <v>334.0</v>
      </c>
      <c r="D4" s="21"/>
      <c r="E4" s="20">
        <v>334.0</v>
      </c>
      <c r="F4" s="21"/>
      <c r="G4" s="21"/>
      <c r="H4" s="20">
        <v>334.0</v>
      </c>
      <c r="I4" s="21"/>
    </row>
    <row r="5" ht="25.5" customHeight="1">
      <c r="A5" s="22" t="s">
        <v>12</v>
      </c>
      <c r="B5" s="22" t="s">
        <v>13</v>
      </c>
      <c r="C5" s="23" t="s">
        <v>14</v>
      </c>
      <c r="D5" s="22" t="s">
        <v>15</v>
      </c>
      <c r="E5" s="22" t="s">
        <v>16</v>
      </c>
      <c r="F5" s="22" t="s">
        <v>17</v>
      </c>
      <c r="G5" s="22" t="s">
        <v>18</v>
      </c>
      <c r="H5" s="22" t="s">
        <v>19</v>
      </c>
      <c r="I5" s="22" t="s">
        <v>20</v>
      </c>
    </row>
    <row r="6" ht="12.75" customHeight="1">
      <c r="A6" s="24" t="s">
        <v>21</v>
      </c>
      <c r="B6" s="25">
        <f>sum(B7:B35)</f>
        <v>59865490.74</v>
      </c>
      <c r="C6" s="25">
        <f t="shared" ref="C6:C35" si="1">B6/C$4</f>
        <v>179237.9962</v>
      </c>
      <c r="D6" s="25">
        <f>sum(D7:D35)</f>
        <v>100177928.7</v>
      </c>
      <c r="E6" s="25">
        <f t="shared" ref="E6:E35" si="2">D6/E$4</f>
        <v>299933.9181</v>
      </c>
      <c r="F6" s="26">
        <f t="shared" ref="F6:F35" si="3">E6/C6-1</f>
        <v>0.6733835706</v>
      </c>
      <c r="G6" s="25">
        <f>sum(G7:G35)</f>
        <v>96935287.36</v>
      </c>
      <c r="H6" s="25">
        <f t="shared" ref="H6:H35" si="4">G6/H$4</f>
        <v>290225.4113</v>
      </c>
      <c r="I6" s="26">
        <f t="shared" ref="I6:I35" si="5">D6/G6-1</f>
        <v>0.03345160858</v>
      </c>
    </row>
    <row r="7" ht="12.75" customHeight="1">
      <c r="A7" s="24" t="s">
        <v>22</v>
      </c>
      <c r="B7" s="27">
        <v>1622179.16</v>
      </c>
      <c r="C7" s="25">
        <f t="shared" si="1"/>
        <v>4856.823832</v>
      </c>
      <c r="D7" s="27">
        <v>3001689.95</v>
      </c>
      <c r="E7" s="25">
        <f t="shared" si="2"/>
        <v>8987.095659</v>
      </c>
      <c r="F7" s="26">
        <f t="shared" si="3"/>
        <v>0.8504059379</v>
      </c>
      <c r="G7" s="27">
        <v>2788503.79</v>
      </c>
      <c r="H7" s="25">
        <f t="shared" si="4"/>
        <v>8348.813743</v>
      </c>
      <c r="I7" s="26">
        <f t="shared" si="5"/>
        <v>0.07645180931</v>
      </c>
    </row>
    <row r="8" ht="12.75" customHeight="1">
      <c r="A8" s="24" t="s">
        <v>23</v>
      </c>
      <c r="B8" s="27">
        <v>1033048.6</v>
      </c>
      <c r="C8" s="25">
        <f t="shared" si="1"/>
        <v>3092.95988</v>
      </c>
      <c r="D8" s="27">
        <v>1927936.51</v>
      </c>
      <c r="E8" s="25">
        <f t="shared" si="2"/>
        <v>5772.265</v>
      </c>
      <c r="F8" s="26">
        <f t="shared" si="3"/>
        <v>0.8662592544</v>
      </c>
      <c r="G8" s="27">
        <v>1906792.49</v>
      </c>
      <c r="H8" s="25">
        <f t="shared" si="4"/>
        <v>5708.959551</v>
      </c>
      <c r="I8" s="26">
        <f t="shared" si="5"/>
        <v>0.01108878922</v>
      </c>
    </row>
    <row r="9" ht="12.75" customHeight="1">
      <c r="A9" s="24" t="s">
        <v>24</v>
      </c>
      <c r="B9" s="27">
        <v>2055915.91</v>
      </c>
      <c r="C9" s="25">
        <f t="shared" si="1"/>
        <v>6155.436856</v>
      </c>
      <c r="D9" s="27">
        <v>3558538.99</v>
      </c>
      <c r="E9" s="25">
        <f t="shared" si="2"/>
        <v>10654.30835</v>
      </c>
      <c r="F9" s="26">
        <f t="shared" si="3"/>
        <v>0.7308776943</v>
      </c>
      <c r="G9" s="27">
        <v>2883822.65</v>
      </c>
      <c r="H9" s="25">
        <f t="shared" si="4"/>
        <v>8634.199551</v>
      </c>
      <c r="I9" s="26">
        <f t="shared" si="5"/>
        <v>0.2339659618</v>
      </c>
    </row>
    <row r="10" ht="12.75" customHeight="1">
      <c r="A10" s="24" t="s">
        <v>25</v>
      </c>
      <c r="B10" s="27">
        <v>1383785.48</v>
      </c>
      <c r="C10" s="25">
        <f t="shared" si="1"/>
        <v>4143.070299</v>
      </c>
      <c r="D10" s="27">
        <v>2089698.24</v>
      </c>
      <c r="E10" s="25">
        <f t="shared" si="2"/>
        <v>6256.581557</v>
      </c>
      <c r="F10" s="26">
        <f t="shared" si="3"/>
        <v>0.5101316427</v>
      </c>
      <c r="G10" s="27">
        <v>1487367.3</v>
      </c>
      <c r="H10" s="25">
        <f t="shared" si="4"/>
        <v>4453.195509</v>
      </c>
      <c r="I10" s="26">
        <f t="shared" si="5"/>
        <v>0.4049644899</v>
      </c>
    </row>
    <row r="11" ht="12.75" customHeight="1">
      <c r="A11" s="24" t="s">
        <v>26</v>
      </c>
      <c r="B11" s="27">
        <v>1132311.88</v>
      </c>
      <c r="C11" s="25">
        <f t="shared" si="1"/>
        <v>3390.155329</v>
      </c>
      <c r="D11" s="27">
        <v>1627667.24</v>
      </c>
      <c r="E11" s="25">
        <f t="shared" si="2"/>
        <v>4873.25521</v>
      </c>
      <c r="F11" s="26">
        <f t="shared" si="3"/>
        <v>0.4374725451</v>
      </c>
      <c r="G11" s="27">
        <v>1649776.18</v>
      </c>
      <c r="H11" s="25">
        <f t="shared" si="4"/>
        <v>4939.449641</v>
      </c>
      <c r="I11" s="26">
        <f t="shared" si="5"/>
        <v>-0.01340117542</v>
      </c>
    </row>
    <row r="12" ht="12.75" customHeight="1">
      <c r="A12" s="24" t="s">
        <v>27</v>
      </c>
      <c r="B12" s="27">
        <v>1146063.82</v>
      </c>
      <c r="C12" s="25">
        <f t="shared" si="1"/>
        <v>3431.328802</v>
      </c>
      <c r="D12" s="27">
        <v>1676987.43</v>
      </c>
      <c r="E12" s="25">
        <f t="shared" si="2"/>
        <v>5020.920449</v>
      </c>
      <c r="F12" s="26">
        <f t="shared" si="3"/>
        <v>0.4632583288</v>
      </c>
      <c r="G12" s="27">
        <v>1706401.7</v>
      </c>
      <c r="H12" s="25">
        <f t="shared" si="4"/>
        <v>5108.987126</v>
      </c>
      <c r="I12" s="26">
        <f t="shared" si="5"/>
        <v>-0.01723760003</v>
      </c>
    </row>
    <row r="13" ht="12.75" customHeight="1">
      <c r="A13" s="24" t="s">
        <v>28</v>
      </c>
      <c r="B13" s="27">
        <v>685686.48</v>
      </c>
      <c r="C13" s="25">
        <f t="shared" si="1"/>
        <v>2052.953533</v>
      </c>
      <c r="D13" s="27">
        <v>1181310.65</v>
      </c>
      <c r="E13" s="25">
        <f t="shared" si="2"/>
        <v>3536.858234</v>
      </c>
      <c r="F13" s="26">
        <f t="shared" si="3"/>
        <v>0.722814558</v>
      </c>
      <c r="G13" s="27">
        <v>1342206.94</v>
      </c>
      <c r="H13" s="25">
        <f t="shared" si="4"/>
        <v>4018.583653</v>
      </c>
      <c r="I13" s="26">
        <f t="shared" si="5"/>
        <v>-0.1198744286</v>
      </c>
    </row>
    <row r="14" ht="12.75" customHeight="1">
      <c r="A14" s="24" t="s">
        <v>29</v>
      </c>
      <c r="B14" s="27">
        <v>413310.03</v>
      </c>
      <c r="C14" s="25">
        <f t="shared" si="1"/>
        <v>1237.45518</v>
      </c>
      <c r="D14" s="27">
        <v>400836.68</v>
      </c>
      <c r="E14" s="25">
        <f t="shared" si="2"/>
        <v>1200.10982</v>
      </c>
      <c r="F14" s="26">
        <f t="shared" si="3"/>
        <v>-0.03017916115</v>
      </c>
      <c r="G14" s="27">
        <v>673843.09</v>
      </c>
      <c r="H14" s="25">
        <f t="shared" si="4"/>
        <v>2017.494281</v>
      </c>
      <c r="I14" s="26">
        <f t="shared" si="5"/>
        <v>-0.405148341</v>
      </c>
    </row>
    <row r="15" ht="12.75" customHeight="1">
      <c r="A15" s="24" t="s">
        <v>30</v>
      </c>
      <c r="B15" s="27">
        <v>429968.14</v>
      </c>
      <c r="C15" s="25">
        <f t="shared" si="1"/>
        <v>1287.32976</v>
      </c>
      <c r="D15" s="27">
        <v>540618.3</v>
      </c>
      <c r="E15" s="25">
        <f t="shared" si="2"/>
        <v>1618.617665</v>
      </c>
      <c r="F15" s="26">
        <f t="shared" si="3"/>
        <v>0.257345021</v>
      </c>
      <c r="G15" s="27">
        <v>814882.39</v>
      </c>
      <c r="H15" s="25">
        <f t="shared" si="4"/>
        <v>2439.767635</v>
      </c>
      <c r="I15" s="26">
        <f t="shared" si="5"/>
        <v>-0.336568925</v>
      </c>
    </row>
    <row r="16" ht="12.75" customHeight="1">
      <c r="A16" s="24" t="s">
        <v>31</v>
      </c>
      <c r="B16" s="27">
        <v>1.000508468E7</v>
      </c>
      <c r="C16" s="25">
        <f t="shared" si="1"/>
        <v>29955.34335</v>
      </c>
      <c r="D16" s="27">
        <v>1.748634569E7</v>
      </c>
      <c r="E16" s="25">
        <f t="shared" si="2"/>
        <v>52354.32841</v>
      </c>
      <c r="F16" s="26">
        <f t="shared" si="3"/>
        <v>0.7477458961</v>
      </c>
      <c r="G16" s="27">
        <v>1.586414393E7</v>
      </c>
      <c r="H16" s="25">
        <f t="shared" si="4"/>
        <v>47497.43692</v>
      </c>
      <c r="I16" s="26">
        <f t="shared" si="5"/>
        <v>0.102255865</v>
      </c>
    </row>
    <row r="17" ht="12.75" customHeight="1">
      <c r="A17" s="24" t="s">
        <v>32</v>
      </c>
      <c r="B17" s="27">
        <v>6929785.06</v>
      </c>
      <c r="C17" s="25">
        <f t="shared" si="1"/>
        <v>20747.85946</v>
      </c>
      <c r="D17" s="27">
        <v>1.170328921E7</v>
      </c>
      <c r="E17" s="25">
        <f t="shared" si="2"/>
        <v>35039.78805</v>
      </c>
      <c r="F17" s="26">
        <f t="shared" si="3"/>
        <v>0.6888387026</v>
      </c>
      <c r="G17" s="27">
        <v>1.26391877E7</v>
      </c>
      <c r="H17" s="25">
        <f t="shared" si="4"/>
        <v>37841.87934</v>
      </c>
      <c r="I17" s="26">
        <f t="shared" si="5"/>
        <v>-0.07404736065</v>
      </c>
    </row>
    <row r="18" ht="12.75" customHeight="1">
      <c r="A18" s="24" t="s">
        <v>33</v>
      </c>
      <c r="B18" s="27">
        <v>3700957.76</v>
      </c>
      <c r="C18" s="25">
        <f t="shared" si="1"/>
        <v>11080.71186</v>
      </c>
      <c r="D18" s="27">
        <v>5973066.78</v>
      </c>
      <c r="E18" s="25">
        <f t="shared" si="2"/>
        <v>17883.43347</v>
      </c>
      <c r="F18" s="26">
        <f t="shared" si="3"/>
        <v>0.613924602</v>
      </c>
      <c r="G18" s="27">
        <v>5102832.35</v>
      </c>
      <c r="H18" s="25">
        <f t="shared" si="4"/>
        <v>15277.94117</v>
      </c>
      <c r="I18" s="26">
        <f t="shared" si="5"/>
        <v>0.1705394907</v>
      </c>
    </row>
    <row r="19" ht="12.75" customHeight="1">
      <c r="A19" s="24" t="s">
        <v>34</v>
      </c>
      <c r="B19" s="27">
        <v>1554259.93</v>
      </c>
      <c r="C19" s="25">
        <f t="shared" si="1"/>
        <v>4653.472844</v>
      </c>
      <c r="D19" s="27">
        <v>2932373.9</v>
      </c>
      <c r="E19" s="25">
        <f t="shared" si="2"/>
        <v>8779.562575</v>
      </c>
      <c r="F19" s="26">
        <f t="shared" si="3"/>
        <v>0.8866689177</v>
      </c>
      <c r="G19" s="27">
        <v>2237937.2</v>
      </c>
      <c r="H19" s="25">
        <f t="shared" si="4"/>
        <v>6700.410778</v>
      </c>
      <c r="I19" s="26">
        <f t="shared" si="5"/>
        <v>0.310302139</v>
      </c>
    </row>
    <row r="20" ht="12.75" customHeight="1">
      <c r="A20" s="24" t="s">
        <v>35</v>
      </c>
      <c r="B20" s="27">
        <v>2141263.96</v>
      </c>
      <c r="C20" s="25">
        <f t="shared" si="1"/>
        <v>6410.96994</v>
      </c>
      <c r="D20" s="27">
        <v>3899803.29</v>
      </c>
      <c r="E20" s="25">
        <f t="shared" si="2"/>
        <v>11676.05775</v>
      </c>
      <c r="F20" s="26">
        <f t="shared" si="3"/>
        <v>0.8212622838</v>
      </c>
      <c r="G20" s="27">
        <v>3699752.75</v>
      </c>
      <c r="H20" s="25">
        <f t="shared" si="4"/>
        <v>11077.10404</v>
      </c>
      <c r="I20" s="26">
        <f t="shared" si="5"/>
        <v>0.05407132679</v>
      </c>
    </row>
    <row r="21" ht="12.75" customHeight="1">
      <c r="A21" s="24" t="s">
        <v>36</v>
      </c>
      <c r="B21" s="27">
        <v>5204631.15</v>
      </c>
      <c r="C21" s="25">
        <f t="shared" si="1"/>
        <v>15582.72799</v>
      </c>
      <c r="D21" s="27">
        <v>8899163.05</v>
      </c>
      <c r="E21" s="25">
        <f t="shared" si="2"/>
        <v>26644.20075</v>
      </c>
      <c r="F21" s="26">
        <f t="shared" si="3"/>
        <v>0.7098547032</v>
      </c>
      <c r="G21" s="27">
        <v>7943447.5</v>
      </c>
      <c r="H21" s="25">
        <f t="shared" si="4"/>
        <v>23782.77695</v>
      </c>
      <c r="I21" s="26">
        <f t="shared" si="5"/>
        <v>0.1203149577</v>
      </c>
    </row>
    <row r="22" ht="12.75" customHeight="1">
      <c r="A22" s="24" t="s">
        <v>37</v>
      </c>
      <c r="B22" s="27">
        <v>476493.7</v>
      </c>
      <c r="C22" s="25">
        <f t="shared" si="1"/>
        <v>1426.627844</v>
      </c>
      <c r="D22" s="27">
        <v>435791.65</v>
      </c>
      <c r="E22" s="25">
        <f t="shared" si="2"/>
        <v>1304.765419</v>
      </c>
      <c r="F22" s="26">
        <f t="shared" si="3"/>
        <v>-0.08541991216</v>
      </c>
      <c r="G22" s="27">
        <v>680565.94</v>
      </c>
      <c r="H22" s="25">
        <f t="shared" si="4"/>
        <v>2037.622575</v>
      </c>
      <c r="I22" s="26">
        <f t="shared" si="5"/>
        <v>-0.3596628565</v>
      </c>
    </row>
    <row r="23" ht="12.75" customHeight="1">
      <c r="A23" s="24" t="s">
        <v>38</v>
      </c>
      <c r="B23" s="27">
        <v>394377.43</v>
      </c>
      <c r="C23" s="25">
        <f t="shared" si="1"/>
        <v>1180.770749</v>
      </c>
      <c r="D23" s="27">
        <v>351891.78</v>
      </c>
      <c r="E23" s="25">
        <f t="shared" si="2"/>
        <v>1053.568204</v>
      </c>
      <c r="F23" s="26">
        <f t="shared" si="3"/>
        <v>-0.1077284012</v>
      </c>
      <c r="G23" s="27">
        <v>468283.29</v>
      </c>
      <c r="H23" s="25">
        <f t="shared" si="4"/>
        <v>1402.045778</v>
      </c>
      <c r="I23" s="26">
        <f t="shared" si="5"/>
        <v>-0.2485493557</v>
      </c>
    </row>
    <row r="24" ht="12.75" customHeight="1">
      <c r="A24" s="24" t="s">
        <v>39</v>
      </c>
      <c r="B24" s="27">
        <v>458192.58</v>
      </c>
      <c r="C24" s="25">
        <f t="shared" si="1"/>
        <v>1371.834072</v>
      </c>
      <c r="D24" s="27">
        <v>602685.55</v>
      </c>
      <c r="E24" s="25">
        <f t="shared" si="2"/>
        <v>1804.447754</v>
      </c>
      <c r="F24" s="26">
        <f t="shared" si="3"/>
        <v>0.3153542338</v>
      </c>
      <c r="G24" s="27">
        <v>654286.63</v>
      </c>
      <c r="H24" s="25">
        <f t="shared" si="4"/>
        <v>1958.942006</v>
      </c>
      <c r="I24" s="26">
        <f t="shared" si="5"/>
        <v>-0.0788661691</v>
      </c>
    </row>
    <row r="25" ht="12.75" customHeight="1">
      <c r="A25" s="24" t="s">
        <v>40</v>
      </c>
      <c r="B25" s="27">
        <v>1375242.09</v>
      </c>
      <c r="C25" s="25">
        <f t="shared" si="1"/>
        <v>4117.491287</v>
      </c>
      <c r="D25" s="27">
        <v>2374369.82</v>
      </c>
      <c r="E25" s="25">
        <f t="shared" si="2"/>
        <v>7108.891677</v>
      </c>
      <c r="F25" s="26">
        <f t="shared" si="3"/>
        <v>0.7265104357</v>
      </c>
      <c r="G25" s="27">
        <v>2400572.05</v>
      </c>
      <c r="H25" s="25">
        <f t="shared" si="4"/>
        <v>7187.341467</v>
      </c>
      <c r="I25" s="26">
        <f t="shared" si="5"/>
        <v>-0.0109149942</v>
      </c>
    </row>
    <row r="26" ht="12.75" customHeight="1">
      <c r="A26" s="24" t="s">
        <v>41</v>
      </c>
      <c r="B26" s="27">
        <v>1272743.39</v>
      </c>
      <c r="C26" s="25">
        <f t="shared" si="1"/>
        <v>3810.608952</v>
      </c>
      <c r="D26" s="27">
        <v>1899701.15</v>
      </c>
      <c r="E26" s="25">
        <f t="shared" si="2"/>
        <v>5687.727994</v>
      </c>
      <c r="F26" s="26">
        <f t="shared" si="3"/>
        <v>0.4926034305</v>
      </c>
      <c r="G26" s="27">
        <v>1879464.19</v>
      </c>
      <c r="H26" s="25">
        <f t="shared" si="4"/>
        <v>5627.138293</v>
      </c>
      <c r="I26" s="26">
        <f t="shared" si="5"/>
        <v>0.01076740919</v>
      </c>
    </row>
    <row r="27" ht="12.75" customHeight="1">
      <c r="A27" s="24" t="s">
        <v>42</v>
      </c>
      <c r="B27" s="27">
        <v>2316253.09</v>
      </c>
      <c r="C27" s="25">
        <f t="shared" si="1"/>
        <v>6934.889491</v>
      </c>
      <c r="D27" s="27">
        <v>2909255.89</v>
      </c>
      <c r="E27" s="25">
        <f t="shared" si="2"/>
        <v>8710.346976</v>
      </c>
      <c r="F27" s="26">
        <f t="shared" si="3"/>
        <v>0.2560181366</v>
      </c>
      <c r="G27" s="27">
        <v>3696414.96</v>
      </c>
      <c r="H27" s="25">
        <f t="shared" si="4"/>
        <v>11067.11066</v>
      </c>
      <c r="I27" s="26">
        <f t="shared" si="5"/>
        <v>-0.2129520301</v>
      </c>
    </row>
    <row r="28" ht="12.75" customHeight="1">
      <c r="A28" s="24" t="s">
        <v>43</v>
      </c>
      <c r="B28" s="27">
        <v>1716898.73</v>
      </c>
      <c r="C28" s="25">
        <f t="shared" si="1"/>
        <v>5140.415359</v>
      </c>
      <c r="D28" s="27">
        <v>3359466.47</v>
      </c>
      <c r="E28" s="25">
        <f t="shared" si="2"/>
        <v>10058.28284</v>
      </c>
      <c r="F28" s="26">
        <f t="shared" si="3"/>
        <v>0.9567062467</v>
      </c>
      <c r="G28" s="27">
        <v>3046148.15</v>
      </c>
      <c r="H28" s="25">
        <f t="shared" si="4"/>
        <v>9120.204042</v>
      </c>
      <c r="I28" s="26">
        <f t="shared" si="5"/>
        <v>0.1028572166</v>
      </c>
    </row>
    <row r="29" ht="12.75" customHeight="1">
      <c r="A29" s="24" t="s">
        <v>44</v>
      </c>
      <c r="B29" s="27">
        <v>2585199.49</v>
      </c>
      <c r="C29" s="25">
        <f t="shared" si="1"/>
        <v>7740.118234</v>
      </c>
      <c r="D29" s="27">
        <v>4360851.55</v>
      </c>
      <c r="E29" s="25">
        <f t="shared" si="2"/>
        <v>13056.44177</v>
      </c>
      <c r="F29" s="26">
        <f t="shared" si="3"/>
        <v>0.6868530134</v>
      </c>
      <c r="G29" s="27">
        <v>4028063.71</v>
      </c>
      <c r="H29" s="25">
        <f t="shared" si="4"/>
        <v>12060.07099</v>
      </c>
      <c r="I29" s="26">
        <f t="shared" si="5"/>
        <v>0.08261732285</v>
      </c>
    </row>
    <row r="30" ht="12.75" customHeight="1">
      <c r="A30" s="24" t="s">
        <v>45</v>
      </c>
      <c r="B30" s="27">
        <v>552163.47</v>
      </c>
      <c r="C30" s="25">
        <f t="shared" si="1"/>
        <v>1653.184042</v>
      </c>
      <c r="D30" s="27">
        <v>903289.86</v>
      </c>
      <c r="E30" s="25">
        <f t="shared" si="2"/>
        <v>2704.460659</v>
      </c>
      <c r="F30" s="26">
        <f t="shared" si="3"/>
        <v>0.6359102133</v>
      </c>
      <c r="G30" s="27">
        <v>744429.84</v>
      </c>
      <c r="H30" s="25">
        <f t="shared" si="4"/>
        <v>2228.831856</v>
      </c>
      <c r="I30" s="26">
        <f t="shared" si="5"/>
        <v>0.2133982431</v>
      </c>
    </row>
    <row r="31" ht="12.75" customHeight="1">
      <c r="A31" s="24" t="s">
        <v>46</v>
      </c>
      <c r="B31" s="27">
        <v>337110.34</v>
      </c>
      <c r="C31" s="25">
        <f t="shared" si="1"/>
        <v>1009.312395</v>
      </c>
      <c r="D31" s="27">
        <v>557622.68</v>
      </c>
      <c r="E31" s="25">
        <f t="shared" si="2"/>
        <v>1669.528982</v>
      </c>
      <c r="F31" s="26">
        <f t="shared" si="3"/>
        <v>0.6541251152</v>
      </c>
      <c r="G31" s="27">
        <v>504985.79</v>
      </c>
      <c r="H31" s="25">
        <f t="shared" si="4"/>
        <v>1511.933503</v>
      </c>
      <c r="I31" s="26">
        <f t="shared" si="5"/>
        <v>0.1042343984</v>
      </c>
    </row>
    <row r="32" ht="12.75" customHeight="1">
      <c r="A32" s="24" t="s">
        <v>47</v>
      </c>
      <c r="B32" s="27">
        <v>862327.59</v>
      </c>
      <c r="C32" s="25">
        <f t="shared" si="1"/>
        <v>2581.819132</v>
      </c>
      <c r="D32" s="27">
        <v>1611059.36</v>
      </c>
      <c r="E32" s="25">
        <f t="shared" si="2"/>
        <v>4823.531018</v>
      </c>
      <c r="F32" s="26">
        <f t="shared" si="3"/>
        <v>0.8682683689</v>
      </c>
      <c r="G32" s="27">
        <v>1291541.96</v>
      </c>
      <c r="H32" s="25">
        <f t="shared" si="4"/>
        <v>3866.892096</v>
      </c>
      <c r="I32" s="26">
        <f t="shared" si="5"/>
        <v>0.2473921947</v>
      </c>
    </row>
    <row r="33" ht="12.75" customHeight="1">
      <c r="A33" s="24" t="s">
        <v>48</v>
      </c>
      <c r="B33" s="27">
        <v>5716550.36</v>
      </c>
      <c r="C33" s="25">
        <f t="shared" si="1"/>
        <v>17115.42024</v>
      </c>
      <c r="D33" s="27">
        <v>1.019989374E7</v>
      </c>
      <c r="E33" s="25">
        <f t="shared" si="2"/>
        <v>30538.60401</v>
      </c>
      <c r="F33" s="26">
        <f t="shared" si="3"/>
        <v>0.7842742734</v>
      </c>
      <c r="G33" s="27">
        <v>1.038499492E7</v>
      </c>
      <c r="H33" s="25">
        <f t="shared" si="4"/>
        <v>31092.79916</v>
      </c>
      <c r="I33" s="26">
        <f t="shared" si="5"/>
        <v>-0.01782390665</v>
      </c>
    </row>
    <row r="34" ht="12.75" customHeight="1">
      <c r="A34" s="24" t="s">
        <v>49</v>
      </c>
      <c r="B34" s="27">
        <v>1564415.02</v>
      </c>
      <c r="C34" s="25">
        <f t="shared" si="1"/>
        <v>4683.877305</v>
      </c>
      <c r="D34" s="27">
        <v>2266194.93</v>
      </c>
      <c r="E34" s="25">
        <f t="shared" si="2"/>
        <v>6785.01476</v>
      </c>
      <c r="F34" s="26">
        <f t="shared" si="3"/>
        <v>0.4485893456</v>
      </c>
      <c r="G34" s="27">
        <v>2925907.96</v>
      </c>
      <c r="H34" s="25">
        <f t="shared" si="4"/>
        <v>8760.203473</v>
      </c>
      <c r="I34" s="26">
        <f t="shared" si="5"/>
        <v>-0.2254729264</v>
      </c>
    </row>
    <row r="35" ht="12.75" customHeight="1">
      <c r="A35" s="24" t="s">
        <v>50</v>
      </c>
      <c r="B35" s="27">
        <v>799271.42</v>
      </c>
      <c r="C35" s="25">
        <f t="shared" si="1"/>
        <v>2393.028204</v>
      </c>
      <c r="D35" s="27">
        <v>1446528.31</v>
      </c>
      <c r="E35" s="25">
        <f t="shared" si="2"/>
        <v>4330.923084</v>
      </c>
      <c r="F35" s="26">
        <f t="shared" si="3"/>
        <v>0.8098086255</v>
      </c>
      <c r="G35" s="27">
        <v>1488730.01</v>
      </c>
      <c r="H35" s="25">
        <f t="shared" si="4"/>
        <v>4457.275479</v>
      </c>
      <c r="I35" s="26">
        <f t="shared" si="5"/>
        <v>-0.02834745032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51</v>
      </c>
      <c r="B1" s="30" t="s">
        <v>52</v>
      </c>
      <c r="C1" s="30" t="s">
        <v>53</v>
      </c>
      <c r="D1" s="29" t="s">
        <v>54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