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<sst xmlns="http://schemas.openxmlformats.org/spreadsheetml/2006/main" count="85" uniqueCount="70">
  <si>
    <t>Data source</t>
  </si>
  <si>
    <t>Change date</t>
  </si>
  <si>
    <t>EUROCONTROL</t>
  </si>
  <si>
    <t>Period Start</t>
  </si>
  <si>
    <t>Meta data</t>
  </si>
  <si>
    <t>N/A</t>
  </si>
  <si>
    <t>Release date</t>
  </si>
  <si>
    <t>Period End</t>
  </si>
  <si>
    <t>31 Oct. 2018</t>
  </si>
  <si>
    <t>Contact</t>
  </si>
  <si>
    <t>NSA-PRU-Support@eurocontrol.int</t>
  </si>
  <si>
    <t>Period: JAN-OCT</t>
  </si>
  <si>
    <t>SOURCE: CRCO</t>
  </si>
  <si>
    <t>En-route service units</t>
  </si>
  <si>
    <t>Actual [2017]</t>
  </si>
  <si>
    <t>Daily ER SU [2017]</t>
  </si>
  <si>
    <t>Actual [2018]</t>
  </si>
  <si>
    <t>Daily ER SU [actual, 2018]</t>
  </si>
  <si>
    <t>18/17 (%)</t>
  </si>
  <si>
    <t>Det. [2018]</t>
  </si>
  <si>
    <t>Daily ER SU [2018]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</si>
  <si>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</si>
  <si>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</si>
  <si>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</si>
  <si>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</si>
  <si>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</si>
  <si>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</si>
  <si>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</si>
  <si>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</si>
  <si>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</si>
  <si>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</si>
  <si>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</si>
  <si>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</si>
  <si>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Entity</t>
  </si>
  <si>
    <t>Period</t>
  </si>
  <si>
    <t>Comment</t>
  </si>
  <si>
    <t>ALL</t>
  </si>
  <si>
    <t>Update Q4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</si>
  <si>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</si>
  <si>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</si>
  <si>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</si>
  <si>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</si>
  <si>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Update Q1</t>
  </si>
  <si>
    <t>Q2 2017</t>
  </si>
  <si>
    <t>Update Q2</t>
  </si>
  <si>
    <t>Q3 2017</t>
  </si>
  <si>
    <t>Update Q3</t>
  </si>
  <si>
    <t>15 Mar. 2018</t>
  </si>
  <si>
    <t>Full year update</t>
  </si>
  <si>
    <t>data update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</si>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</sst>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m/d/yyyy"/>
    <numFmt numFmtId="167" formatCode="0.0%"/>
    <numFmt numFmtId="168" formatCode="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10.0"/>
      <color rgb="FF396EA2"/>
      <name val="Calibri"/>
    </font>
    <font>
      <u/>
      <sz val="10.0"/>
      <color rgb="FF396EA2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  <font>
      <sz val="9.0"/>
      <color rgb="FF000000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3" fontId="5" numFmtId="165" xfId="0" applyAlignment="1" applyBorder="1" applyFont="1" applyNumberFormat="1">
      <alignment horizontal="left" readingOrder="0" shrinkToFit="0" vertical="bottom" wrapText="0"/>
    </xf>
    <xf borderId="6" fillId="2" fontId="1" numFmtId="0" xfId="0" applyAlignment="1" applyBorder="1" applyFont="1">
      <alignment shrinkToFit="0" vertical="bottom" wrapText="0"/>
    </xf>
    <xf borderId="6" fillId="3" fontId="6" numFmtId="0" xfId="0" applyAlignment="1" applyBorder="1" applyFont="1">
      <alignment horizontal="left" readingOrder="0" shrinkToFit="0" vertical="bottom" wrapText="0"/>
    </xf>
    <xf borderId="4" fillId="2" fontId="3" numFmtId="0" xfId="0" applyAlignment="1" applyBorder="1" applyFont="1">
      <alignment horizontal="left" shrinkToFit="0" wrapText="0"/>
    </xf>
    <xf borderId="4" fillId="3" fontId="7" numFmtId="166" xfId="0" applyAlignment="1" applyBorder="1" applyFont="1" applyNumberFormat="1">
      <alignment horizontal="left" shrinkToFit="0" wrapText="0"/>
    </xf>
    <xf borderId="0" fillId="3" fontId="8" numFmtId="166" xfId="0" applyAlignment="1" applyFont="1" applyNumberFormat="1">
      <alignment horizontal="left" shrinkToFit="0" wrapText="0"/>
    </xf>
    <xf borderId="1" fillId="3" fontId="0" numFmtId="0" xfId="0" applyAlignment="1" applyBorder="1" applyFont="1">
      <alignment shrinkToFit="0" wrapText="1"/>
    </xf>
    <xf borderId="0" fillId="3" fontId="0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0" numFmtId="167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  <xf borderId="0" fillId="3" fontId="13" numFmtId="164" xfId="0" applyAlignment="1" applyFont="1" applyNumberFormat="1">
      <alignment horizontal="center" readingOrder="0" vertical="bottom"/>
    </xf>
    <xf borderId="0" fillId="3" fontId="12" numFmtId="0" xfId="0" applyAlignment="1" applyFont="1">
      <alignment horizontal="center" vertical="bottom"/>
    </xf>
    <xf borderId="0" fillId="3" fontId="13" numFmtId="164" xfId="0" applyAlignment="1" applyFont="1" applyNumberFormat="1">
      <alignment horizontal="center" vertical="bottom"/>
    </xf>
    <xf borderId="0" fillId="3" fontId="12" numFmtId="168" xfId="0" applyAlignment="1" applyFont="1" applyNumberFormat="1">
      <alignment horizontal="center" vertical="bottom"/>
    </xf>
    <xf borderId="0" fillId="3" fontId="12" numFmtId="168" xfId="0" applyAlignment="1" applyFont="1" applyNumberFormat="1">
      <alignment horizontal="center" readingOrder="0" vertical="bottom"/>
    </xf>
    <xf borderId="0" fillId="0" fontId="1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2</v>
      </c>
      <c r="C1" s="3" t="s">
        <v>3</v>
      </c>
      <c r="D1" s="4">
        <v>42736.0</v>
      </c>
      <c r="E1" s="5" t="s">
        <v>4</v>
      </c>
      <c r="F1" s="6" t="s">
        <v>5</v>
      </c>
      <c r="G1" s="7"/>
      <c r="H1" s="7"/>
      <c r="I1" s="7"/>
    </row>
    <row r="2" ht="12.75" customHeight="1">
      <c r="A2" s="8" t="s">
        <v>6</v>
      </c>
      <c r="B2" s="9">
        <v>43424.0</v>
      </c>
      <c r="C2" s="10" t="s">
        <v>7</v>
      </c>
      <c r="D2" s="11" t="s">
        <v>8</v>
      </c>
      <c r="E2" s="12" t="s">
        <v>9</v>
      </c>
      <c r="F2" s="13" t="s">
        <v>10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11</v>
      </c>
      <c r="B4" s="18" t="s">
        <v>12</v>
      </c>
      <c r="C4" s="19">
        <v>304.0</v>
      </c>
      <c r="D4" s="20"/>
      <c r="E4" s="19">
        <v>304.0</v>
      </c>
      <c r="F4" s="20"/>
      <c r="G4" s="20"/>
      <c r="H4" s="19">
        <v>304.0</v>
      </c>
      <c r="I4" s="20"/>
    </row>
    <row r="5" ht="25.5" customHeight="1">
      <c r="A5" s="21" t="s">
        <v>13</v>
      </c>
      <c r="B5" s="21" t="s">
        <v>14</v>
      </c>
      <c r="C5" s="22" t="s">
        <v>15</v>
      </c>
      <c r="D5" s="21" t="s">
        <v>16</v>
      </c>
      <c r="E5" s="21" t="s">
        <v>17</v>
      </c>
      <c r="F5" s="21" t="s">
        <v>18</v>
      </c>
      <c r="G5" s="21" t="s">
        <v>19</v>
      </c>
      <c r="H5" s="21" t="s">
        <v>20</v>
      </c>
      <c r="I5" s="21" t="s">
        <v>21</v>
      </c>
    </row>
    <row r="6" ht="12.75" customHeight="1">
      <c r="A6" s="23" t="s">
        <v>22</v>
      </c>
      <c r="B6" s="24">
        <f>sum(B7:B36)</f>
        <v>108650408</v>
      </c>
      <c r="C6" s="24">
        <f t="shared" ref="C6:C36" si="1">B6/C$4</f>
        <v>357402.6579</v>
      </c>
      <c r="D6" s="24">
        <f>sum(D7:D36)</f>
        <v>114460620</v>
      </c>
      <c r="E6" s="24">
        <f t="shared" ref="E6:E36" si="2">D6/E$4</f>
        <v>376515.1974</v>
      </c>
      <c r="F6" s="25">
        <f t="shared" ref="F6:F36" si="3">E6/C6-1</f>
        <v>0.05347620968</v>
      </c>
      <c r="G6" s="24">
        <f>sum(G7:G36)</f>
        <v>103288738</v>
      </c>
      <c r="H6" s="24">
        <f t="shared" ref="H6:H36" si="4">G6/H$4</f>
        <v>339765.5855</v>
      </c>
      <c r="I6" s="25">
        <f t="shared" ref="I6:I36" si="5">D6/G6-1</f>
        <v>0.1081616662</v>
      </c>
    </row>
    <row r="7" ht="12.75" customHeight="1">
      <c r="A7" s="23" t="s">
        <v>23</v>
      </c>
      <c r="B7" s="26">
        <v>2549860.0</v>
      </c>
      <c r="C7" s="24">
        <f t="shared" si="1"/>
        <v>8387.697368</v>
      </c>
      <c r="D7" s="26">
        <v>2738731.0</v>
      </c>
      <c r="E7" s="24">
        <f t="shared" si="2"/>
        <v>9008.983553</v>
      </c>
      <c r="F7" s="25">
        <f t="shared" si="3"/>
        <v>0.07407112547</v>
      </c>
      <c r="G7" s="26">
        <v>2510574.0</v>
      </c>
      <c r="H7" s="24">
        <f t="shared" si="4"/>
        <v>8258.467105</v>
      </c>
      <c r="I7" s="25">
        <f t="shared" si="5"/>
        <v>0.09087842063</v>
      </c>
    </row>
    <row r="8" ht="12.75" customHeight="1">
      <c r="A8" s="23" t="s">
        <v>24</v>
      </c>
      <c r="B8" s="26">
        <v>2207702.0</v>
      </c>
      <c r="C8" s="24">
        <f t="shared" si="1"/>
        <v>7262.177632</v>
      </c>
      <c r="D8" s="26">
        <v>2244591.0</v>
      </c>
      <c r="E8" s="24">
        <f t="shared" si="2"/>
        <v>7383.523026</v>
      </c>
      <c r="F8" s="25">
        <f t="shared" si="3"/>
        <v>0.01670922978</v>
      </c>
      <c r="G8" s="26">
        <v>2255666.0</v>
      </c>
      <c r="H8" s="24">
        <f t="shared" si="4"/>
        <v>7419.953947</v>
      </c>
      <c r="I8" s="25">
        <f t="shared" si="5"/>
        <v>-0.004909858108</v>
      </c>
    </row>
    <row r="9" ht="12.75" customHeight="1">
      <c r="A9" s="23" t="s">
        <v>25</v>
      </c>
      <c r="B9" s="26">
        <v>2983561.0</v>
      </c>
      <c r="C9" s="24">
        <f t="shared" si="1"/>
        <v>9814.345395</v>
      </c>
      <c r="D9" s="26">
        <v>3346854.0</v>
      </c>
      <c r="E9" s="24">
        <f t="shared" si="2"/>
        <v>11009.38816</v>
      </c>
      <c r="F9" s="25">
        <f t="shared" si="3"/>
        <v>0.1217648977</v>
      </c>
      <c r="G9" s="26">
        <v>3067270.0</v>
      </c>
      <c r="H9" s="24">
        <f t="shared" si="4"/>
        <v>10089.70395</v>
      </c>
      <c r="I9" s="25">
        <f t="shared" si="5"/>
        <v>0.09115076273</v>
      </c>
    </row>
    <row r="10" ht="12.75" customHeight="1">
      <c r="A10" s="23" t="s">
        <v>26</v>
      </c>
      <c r="B10" s="26">
        <v>1581860.0</v>
      </c>
      <c r="C10" s="24">
        <f t="shared" si="1"/>
        <v>5203.486842</v>
      </c>
      <c r="D10" s="26">
        <v>1750959.0</v>
      </c>
      <c r="E10" s="24">
        <f t="shared" si="2"/>
        <v>5759.733553</v>
      </c>
      <c r="F10" s="25">
        <f t="shared" si="3"/>
        <v>0.1068988406</v>
      </c>
      <c r="G10" s="26">
        <v>1638146.0</v>
      </c>
      <c r="H10" s="24">
        <f t="shared" si="4"/>
        <v>5388.638158</v>
      </c>
      <c r="I10" s="25">
        <f t="shared" si="5"/>
        <v>0.06886626711</v>
      </c>
    </row>
    <row r="11" ht="12.75" customHeight="1">
      <c r="A11" s="23" t="s">
        <v>27</v>
      </c>
      <c r="B11" s="26">
        <v>1465930.0</v>
      </c>
      <c r="C11" s="24">
        <f t="shared" si="1"/>
        <v>4822.138158</v>
      </c>
      <c r="D11" s="26">
        <v>1612648.0</v>
      </c>
      <c r="E11" s="24">
        <f t="shared" si="2"/>
        <v>5304.763158</v>
      </c>
      <c r="F11" s="25">
        <f t="shared" si="3"/>
        <v>0.1000852701</v>
      </c>
      <c r="G11" s="26">
        <v>1263375.0</v>
      </c>
      <c r="H11" s="24">
        <f t="shared" si="4"/>
        <v>4155.838816</v>
      </c>
      <c r="I11" s="25">
        <f t="shared" si="5"/>
        <v>0.2764602751</v>
      </c>
    </row>
    <row r="12" ht="12.75" customHeight="1">
      <c r="A12" s="23" t="s">
        <v>28</v>
      </c>
      <c r="B12" s="26">
        <v>2406572.0</v>
      </c>
      <c r="C12" s="24">
        <f t="shared" si="1"/>
        <v>7916.355263</v>
      </c>
      <c r="D12" s="26">
        <v>2586239.0</v>
      </c>
      <c r="E12" s="24">
        <f t="shared" si="2"/>
        <v>8507.365132</v>
      </c>
      <c r="F12" s="25">
        <f t="shared" si="3"/>
        <v>0.07465681476</v>
      </c>
      <c r="G12" s="26">
        <v>2381947.0</v>
      </c>
      <c r="H12" s="24">
        <f t="shared" si="4"/>
        <v>7835.351974</v>
      </c>
      <c r="I12" s="25">
        <f t="shared" si="5"/>
        <v>0.08576681177</v>
      </c>
    </row>
    <row r="13" ht="12.75" customHeight="1">
      <c r="A13" s="23" t="s">
        <v>29</v>
      </c>
      <c r="B13" s="26">
        <v>1408140.0</v>
      </c>
      <c r="C13" s="24">
        <f t="shared" si="1"/>
        <v>4632.039474</v>
      </c>
      <c r="D13" s="26">
        <v>1440525.0</v>
      </c>
      <c r="E13" s="24">
        <f t="shared" si="2"/>
        <v>4738.569079</v>
      </c>
      <c r="F13" s="25">
        <f t="shared" si="3"/>
        <v>0.02299842345</v>
      </c>
      <c r="G13" s="26">
        <v>1359380.0</v>
      </c>
      <c r="H13" s="24">
        <f t="shared" si="4"/>
        <v>4471.644737</v>
      </c>
      <c r="I13" s="25">
        <f t="shared" si="5"/>
        <v>0.059692654</v>
      </c>
    </row>
    <row r="14" ht="12.75" customHeight="1">
      <c r="A14" s="23" t="s">
        <v>30</v>
      </c>
      <c r="B14" s="26">
        <v>731409.0</v>
      </c>
      <c r="C14" s="24">
        <f t="shared" si="1"/>
        <v>2405.950658</v>
      </c>
      <c r="D14" s="26">
        <v>776021.0</v>
      </c>
      <c r="E14" s="24">
        <f t="shared" si="2"/>
        <v>2552.700658</v>
      </c>
      <c r="F14" s="25">
        <f t="shared" si="3"/>
        <v>0.06099460083</v>
      </c>
      <c r="G14" s="26">
        <v>723605.0</v>
      </c>
      <c r="H14" s="24">
        <f t="shared" si="4"/>
        <v>2380.279605</v>
      </c>
      <c r="I14" s="25">
        <f t="shared" si="5"/>
        <v>0.07243731041</v>
      </c>
    </row>
    <row r="15" ht="12.75" customHeight="1">
      <c r="A15" s="23" t="s">
        <v>31</v>
      </c>
      <c r="B15" s="26">
        <v>702263.0</v>
      </c>
      <c r="C15" s="24">
        <f t="shared" si="1"/>
        <v>2310.075658</v>
      </c>
      <c r="D15" s="26">
        <v>776802.0</v>
      </c>
      <c r="E15" s="24">
        <f t="shared" si="2"/>
        <v>2555.269737</v>
      </c>
      <c r="F15" s="25">
        <f t="shared" si="3"/>
        <v>0.1061411466</v>
      </c>
      <c r="G15" s="26">
        <v>697769.0</v>
      </c>
      <c r="H15" s="24">
        <f t="shared" si="4"/>
        <v>2295.292763</v>
      </c>
      <c r="I15" s="25">
        <f t="shared" si="5"/>
        <v>0.1132652783</v>
      </c>
    </row>
    <row r="16" ht="12.75" customHeight="1">
      <c r="A16" s="23" t="s">
        <v>32</v>
      </c>
      <c r="B16" s="26">
        <v>1.8040707E7</v>
      </c>
      <c r="C16" s="24">
        <f t="shared" si="1"/>
        <v>59344.43092</v>
      </c>
      <c r="D16" s="26">
        <v>1.845838E7</v>
      </c>
      <c r="E16" s="24">
        <f t="shared" si="2"/>
        <v>60718.35526</v>
      </c>
      <c r="F16" s="25">
        <f t="shared" si="3"/>
        <v>0.02315169799</v>
      </c>
      <c r="G16" s="26">
        <v>1.7471585E7</v>
      </c>
      <c r="H16" s="24">
        <f t="shared" si="4"/>
        <v>57472.31908</v>
      </c>
      <c r="I16" s="25">
        <f t="shared" si="5"/>
        <v>0.05647999309</v>
      </c>
    </row>
    <row r="17" ht="12.75" customHeight="1">
      <c r="A17" s="23" t="s">
        <v>50</v>
      </c>
      <c r="B17" s="26">
        <v>1.2286771E7</v>
      </c>
      <c r="C17" s="24">
        <f t="shared" si="1"/>
        <v>40417.00987</v>
      </c>
      <c r="D17" s="26">
        <v>1.2748421E7</v>
      </c>
      <c r="E17" s="24">
        <f t="shared" si="2"/>
        <v>41935.59539</v>
      </c>
      <c r="F17" s="25">
        <f t="shared" si="3"/>
        <v>0.03757293108</v>
      </c>
      <c r="G17" s="26">
        <v>1.131901E7</v>
      </c>
      <c r="H17" s="24">
        <f t="shared" si="4"/>
        <v>37233.58553</v>
      </c>
      <c r="I17" s="25">
        <f t="shared" si="5"/>
        <v>0.1262841008</v>
      </c>
    </row>
    <row r="18" ht="12.75" customHeight="1">
      <c r="A18" s="23" t="s">
        <v>51</v>
      </c>
      <c r="B18" s="26">
        <v>4507352.0</v>
      </c>
      <c r="C18" s="24">
        <f t="shared" si="1"/>
        <v>14826.81579</v>
      </c>
      <c r="D18" s="26">
        <v>4905391.0</v>
      </c>
      <c r="E18" s="24">
        <f t="shared" si="2"/>
        <v>16136.15461</v>
      </c>
      <c r="F18" s="25">
        <f t="shared" si="3"/>
        <v>0.0883088341</v>
      </c>
      <c r="G18" s="26">
        <v>3925760.0</v>
      </c>
      <c r="H18" s="24">
        <f t="shared" si="4"/>
        <v>12913.68421</v>
      </c>
      <c r="I18" s="25">
        <f t="shared" si="5"/>
        <v>0.2495391975</v>
      </c>
    </row>
    <row r="19" ht="12.75" customHeight="1">
      <c r="A19" s="23" t="s">
        <v>52</v>
      </c>
      <c r="B19" s="26">
        <v>2538754.0</v>
      </c>
      <c r="C19" s="24">
        <f t="shared" si="1"/>
        <v>8351.164474</v>
      </c>
      <c r="D19" s="26">
        <v>2774803.0</v>
      </c>
      <c r="E19" s="24">
        <f t="shared" si="2"/>
        <v>9127.641447</v>
      </c>
      <c r="F19" s="25">
        <f t="shared" si="3"/>
        <v>0.09297828777</v>
      </c>
      <c r="G19" s="26">
        <v>2095115.0</v>
      </c>
      <c r="H19" s="24">
        <f t="shared" si="4"/>
        <v>6891.825658</v>
      </c>
      <c r="I19" s="25">
        <f t="shared" si="5"/>
        <v>0.3244156049</v>
      </c>
    </row>
    <row r="20" ht="12.75" customHeight="1">
      <c r="A20" s="23" t="s">
        <v>53</v>
      </c>
      <c r="B20" s="26">
        <v>3815294.0</v>
      </c>
      <c r="C20" s="24">
        <f t="shared" si="1"/>
        <v>12550.30921</v>
      </c>
      <c r="D20" s="26">
        <v>3886953.0</v>
      </c>
      <c r="E20" s="24">
        <f t="shared" si="2"/>
        <v>12786.02961</v>
      </c>
      <c r="F20" s="25">
        <f t="shared" si="3"/>
        <v>0.01878203882</v>
      </c>
      <c r="G20" s="26">
        <v>3575730.0</v>
      </c>
      <c r="H20" s="24">
        <f t="shared" si="4"/>
        <v>11762.26974</v>
      </c>
      <c r="I20" s="25">
        <f t="shared" si="5"/>
        <v>0.0870376119</v>
      </c>
    </row>
    <row r="21" ht="12.75" customHeight="1">
      <c r="A21" s="23" t="s">
        <v>54</v>
      </c>
      <c r="B21" s="26">
        <v>7493500.0</v>
      </c>
      <c r="C21" s="24">
        <f t="shared" si="1"/>
        <v>24649.67105</v>
      </c>
      <c r="D21" s="26">
        <v>8171411.0</v>
      </c>
      <c r="E21" s="24">
        <f t="shared" si="2"/>
        <v>26879.64145</v>
      </c>
      <c r="F21" s="25">
        <f t="shared" si="3"/>
        <v>0.09046653767</v>
      </c>
      <c r="G21" s="26">
        <v>8293717.0</v>
      </c>
      <c r="H21" s="24">
        <f t="shared" si="4"/>
        <v>27281.96382</v>
      </c>
      <c r="I21" s="25">
        <f t="shared" si="5"/>
        <v>-0.01474682582</v>
      </c>
    </row>
    <row r="22" ht="12.75" customHeight="1">
      <c r="A22" s="23" t="s">
        <v>55</v>
      </c>
      <c r="B22" s="26">
        <v>740089.0</v>
      </c>
      <c r="C22" s="24">
        <f t="shared" si="1"/>
        <v>2434.503289</v>
      </c>
      <c r="D22" s="26">
        <v>791553.0</v>
      </c>
      <c r="E22" s="24">
        <f t="shared" si="2"/>
        <v>2603.792763</v>
      </c>
      <c r="F22" s="25">
        <f t="shared" si="3"/>
        <v>0.06953758264</v>
      </c>
      <c r="G22" s="26">
        <v>731472.0</v>
      </c>
      <c r="H22" s="24">
        <f t="shared" si="4"/>
        <v>2406.157895</v>
      </c>
      <c r="I22" s="25">
        <f t="shared" si="5"/>
        <v>0.0821371153</v>
      </c>
    </row>
    <row r="23" ht="12.75" customHeight="1">
      <c r="A23" s="23" t="s">
        <v>56</v>
      </c>
      <c r="B23" s="26">
        <v>459136.0</v>
      </c>
      <c r="C23" s="24">
        <f t="shared" si="1"/>
        <v>1510.315789</v>
      </c>
      <c r="D23" s="26">
        <v>514177.0</v>
      </c>
      <c r="E23" s="24">
        <f t="shared" si="2"/>
        <v>1691.371711</v>
      </c>
      <c r="F23" s="25">
        <f t="shared" si="3"/>
        <v>0.1198795128</v>
      </c>
      <c r="G23" s="26">
        <v>459896.0</v>
      </c>
      <c r="H23" s="24">
        <f t="shared" si="4"/>
        <v>1512.815789</v>
      </c>
      <c r="I23" s="25">
        <f t="shared" si="5"/>
        <v>0.1180288587</v>
      </c>
    </row>
    <row r="24" ht="12.75" customHeight="1">
      <c r="A24" s="23" t="s">
        <v>57</v>
      </c>
      <c r="B24" s="26">
        <v>778477.0</v>
      </c>
      <c r="C24" s="24">
        <f t="shared" si="1"/>
        <v>2560.779605</v>
      </c>
      <c r="D24" s="26">
        <v>785235.0</v>
      </c>
      <c r="E24" s="24">
        <f t="shared" si="2"/>
        <v>2583.009868</v>
      </c>
      <c r="F24" s="25">
        <f t="shared" si="3"/>
        <v>0.008681052876</v>
      </c>
      <c r="G24" s="26">
        <v>792972.0</v>
      </c>
      <c r="H24" s="24">
        <f t="shared" si="4"/>
        <v>2608.460526</v>
      </c>
      <c r="I24" s="25">
        <f t="shared" si="5"/>
        <v>-0.009756964937</v>
      </c>
    </row>
    <row r="25" ht="12.75" customHeight="1">
      <c r="A25" s="23" t="s">
        <v>58</v>
      </c>
      <c r="B25" s="26">
        <v>2736462.0</v>
      </c>
      <c r="C25" s="24">
        <f t="shared" si="1"/>
        <v>9001.519737</v>
      </c>
      <c r="D25" s="26">
        <v>2874532.0</v>
      </c>
      <c r="E25" s="24">
        <f t="shared" si="2"/>
        <v>9455.697368</v>
      </c>
      <c r="F25" s="25">
        <f t="shared" si="3"/>
        <v>0.05045566136</v>
      </c>
      <c r="G25" s="26">
        <v>2585155.0</v>
      </c>
      <c r="H25" s="24">
        <f t="shared" si="4"/>
        <v>8503.799342</v>
      </c>
      <c r="I25" s="25">
        <f t="shared" si="5"/>
        <v>0.1119379689</v>
      </c>
    </row>
    <row r="26" ht="12.75" customHeight="1">
      <c r="A26" s="23" t="s">
        <v>59</v>
      </c>
      <c r="B26" s="26">
        <v>2114453.0</v>
      </c>
      <c r="C26" s="24">
        <f t="shared" si="1"/>
        <v>6955.4375</v>
      </c>
      <c r="D26" s="26">
        <v>2126663.0</v>
      </c>
      <c r="E26" s="24">
        <f t="shared" si="2"/>
        <v>6995.601974</v>
      </c>
      <c r="F26" s="25">
        <f t="shared" si="3"/>
        <v>0.005774543109</v>
      </c>
      <c r="G26" s="26">
        <v>2091961.0</v>
      </c>
      <c r="H26" s="24">
        <f t="shared" si="4"/>
        <v>6881.450658</v>
      </c>
      <c r="I26" s="25">
        <f t="shared" si="5"/>
        <v>0.01658826336</v>
      </c>
    </row>
    <row r="27" ht="12.75" customHeight="1">
      <c r="A27" s="23" t="s">
        <v>60</v>
      </c>
      <c r="B27" s="26">
        <v>3656233.0</v>
      </c>
      <c r="C27" s="24">
        <f t="shared" si="1"/>
        <v>12027.08224</v>
      </c>
      <c r="D27" s="26">
        <v>3979862.0</v>
      </c>
      <c r="E27" s="24">
        <f t="shared" si="2"/>
        <v>13091.65132</v>
      </c>
      <c r="F27" s="25">
        <f t="shared" si="3"/>
        <v>0.08851432608</v>
      </c>
      <c r="G27" s="26">
        <v>3765719.0</v>
      </c>
      <c r="H27" s="24">
        <f t="shared" si="4"/>
        <v>12387.23355</v>
      </c>
      <c r="I27" s="25">
        <f t="shared" si="5"/>
        <v>0.05686643109</v>
      </c>
    </row>
    <row r="28" ht="12.75" customHeight="1">
      <c r="A28" s="23" t="s">
        <v>61</v>
      </c>
      <c r="B28" s="26">
        <v>3176365.0</v>
      </c>
      <c r="C28" s="24">
        <f t="shared" si="1"/>
        <v>10448.56908</v>
      </c>
      <c r="D28" s="26">
        <v>3237643.0</v>
      </c>
      <c r="E28" s="24">
        <f t="shared" si="2"/>
        <v>10650.14145</v>
      </c>
      <c r="F28" s="25">
        <f t="shared" si="3"/>
        <v>0.0192918635</v>
      </c>
      <c r="G28" s="26">
        <v>2646710.0</v>
      </c>
      <c r="H28" s="24">
        <f t="shared" si="4"/>
        <v>8706.282895</v>
      </c>
      <c r="I28" s="25">
        <f t="shared" si="5"/>
        <v>0.2232707777</v>
      </c>
    </row>
    <row r="29" ht="12.75" customHeight="1">
      <c r="A29" s="23" t="s">
        <v>62</v>
      </c>
      <c r="B29" s="26">
        <v>4022932.0</v>
      </c>
      <c r="C29" s="24">
        <f t="shared" si="1"/>
        <v>13233.32895</v>
      </c>
      <c r="D29" s="26">
        <v>4340248.0</v>
      </c>
      <c r="E29" s="24">
        <f t="shared" si="2"/>
        <v>14277.13158</v>
      </c>
      <c r="F29" s="25">
        <f t="shared" si="3"/>
        <v>0.07887679931</v>
      </c>
      <c r="G29" s="26">
        <v>3651075.0</v>
      </c>
      <c r="H29" s="24">
        <f t="shared" si="4"/>
        <v>12010.11513</v>
      </c>
      <c r="I29" s="25">
        <f t="shared" si="5"/>
        <v>0.1887589272</v>
      </c>
    </row>
    <row r="30" ht="12.75" customHeight="1">
      <c r="A30" s="23" t="s">
        <v>63</v>
      </c>
      <c r="B30" s="26">
        <v>1019803.0</v>
      </c>
      <c r="C30" s="24">
        <f t="shared" si="1"/>
        <v>3354.615132</v>
      </c>
      <c r="D30" s="26">
        <v>1116428.0</v>
      </c>
      <c r="E30" s="24">
        <f t="shared" si="2"/>
        <v>3672.460526</v>
      </c>
      <c r="F30" s="25">
        <f t="shared" si="3"/>
        <v>0.09474869166</v>
      </c>
      <c r="G30" s="26">
        <v>1072104.0</v>
      </c>
      <c r="H30" s="24">
        <f t="shared" si="4"/>
        <v>3526.657895</v>
      </c>
      <c r="I30" s="25">
        <f t="shared" si="5"/>
        <v>0.04134300404</v>
      </c>
    </row>
    <row r="31" ht="12.75" customHeight="1">
      <c r="A31" s="23" t="s">
        <v>64</v>
      </c>
      <c r="B31" s="26">
        <v>461216.0</v>
      </c>
      <c r="C31" s="24">
        <f t="shared" si="1"/>
        <v>1517.157895</v>
      </c>
      <c r="D31" s="26">
        <v>499019.0</v>
      </c>
      <c r="E31" s="24">
        <f t="shared" si="2"/>
        <v>1641.509868</v>
      </c>
      <c r="F31" s="25">
        <f t="shared" si="3"/>
        <v>0.08196376535</v>
      </c>
      <c r="G31" s="26">
        <v>465610.0</v>
      </c>
      <c r="H31" s="24">
        <f t="shared" si="4"/>
        <v>1531.611842</v>
      </c>
      <c r="I31" s="25">
        <f t="shared" si="5"/>
        <v>0.071753184</v>
      </c>
    </row>
    <row r="32" ht="12.75" customHeight="1">
      <c r="A32" s="23" t="s">
        <v>65</v>
      </c>
      <c r="B32" s="26">
        <v>1302795.0</v>
      </c>
      <c r="C32" s="24">
        <f t="shared" si="1"/>
        <v>4285.509868</v>
      </c>
      <c r="D32" s="26">
        <v>1452450.0</v>
      </c>
      <c r="E32" s="24">
        <f t="shared" si="2"/>
        <v>4777.796053</v>
      </c>
      <c r="F32" s="25">
        <f t="shared" si="3"/>
        <v>0.1148722554</v>
      </c>
      <c r="G32" s="26">
        <v>1249933.0</v>
      </c>
      <c r="H32" s="24">
        <f t="shared" si="4"/>
        <v>4111.621711</v>
      </c>
      <c r="I32" s="25">
        <f t="shared" si="5"/>
        <v>0.1620222844</v>
      </c>
    </row>
    <row r="33" ht="12.75" customHeight="1">
      <c r="A33" s="23" t="s">
        <v>66</v>
      </c>
      <c r="B33" s="26">
        <v>8970655.0</v>
      </c>
      <c r="C33" s="24">
        <f t="shared" si="1"/>
        <v>29508.73355</v>
      </c>
      <c r="D33" s="26">
        <v>9430412.0</v>
      </c>
      <c r="E33" s="24">
        <f t="shared" si="2"/>
        <v>31021.09211</v>
      </c>
      <c r="F33" s="25">
        <f t="shared" si="3"/>
        <v>0.05125121856</v>
      </c>
      <c r="G33" s="26">
        <v>7842739.0</v>
      </c>
      <c r="H33" s="24">
        <f t="shared" si="4"/>
        <v>25798.48355</v>
      </c>
      <c r="I33" s="25">
        <f t="shared" si="5"/>
        <v>0.2024385868</v>
      </c>
    </row>
    <row r="34" ht="12.75" customHeight="1">
      <c r="A34" s="23" t="s">
        <v>67</v>
      </c>
      <c r="B34" s="26">
        <v>3039518.0</v>
      </c>
      <c r="C34" s="24">
        <f t="shared" si="1"/>
        <v>9998.414474</v>
      </c>
      <c r="D34" s="26">
        <v>3201369.0</v>
      </c>
      <c r="E34" s="24">
        <f t="shared" si="2"/>
        <v>10530.81908</v>
      </c>
      <c r="F34" s="25">
        <f t="shared" si="3"/>
        <v>0.05324890328</v>
      </c>
      <c r="G34" s="26">
        <v>2844316.0</v>
      </c>
      <c r="H34" s="24">
        <f t="shared" si="4"/>
        <v>9356.302632</v>
      </c>
      <c r="I34" s="25">
        <f t="shared" si="5"/>
        <v>0.1255321139</v>
      </c>
    </row>
    <row r="35" ht="12.75" customHeight="1">
      <c r="A35" s="23" t="s">
        <v>68</v>
      </c>
      <c r="B35" s="26">
        <v>1384942.0</v>
      </c>
      <c r="C35" s="24">
        <f t="shared" si="1"/>
        <v>4555.730263</v>
      </c>
      <c r="D35" s="26">
        <v>1503452.0</v>
      </c>
      <c r="E35" s="24">
        <f t="shared" si="2"/>
        <v>4945.565789</v>
      </c>
      <c r="F35" s="25">
        <f t="shared" si="3"/>
        <v>0.08557037046</v>
      </c>
      <c r="G35" s="26">
        <v>1306540.0</v>
      </c>
      <c r="H35" s="24">
        <f t="shared" si="4"/>
        <v>4297.828947</v>
      </c>
      <c r="I35" s="25">
        <f t="shared" si="5"/>
        <v>0.1507125691</v>
      </c>
    </row>
    <row r="36" ht="12.75" customHeight="1">
      <c r="A36" s="23" t="s">
        <v>69</v>
      </c>
      <c r="B36" s="26">
        <v>1.0067657E7</v>
      </c>
      <c r="C36" s="24">
        <f t="shared" si="1"/>
        <v>33117.29276</v>
      </c>
      <c r="D36" s="26">
        <v>1.0388848E7</v>
      </c>
      <c r="E36" s="24">
        <f t="shared" si="2"/>
        <v>34173.84211</v>
      </c>
      <c r="F36" s="25">
        <f t="shared" si="3"/>
        <v>0.03190325217</v>
      </c>
      <c r="G36" s="26">
        <v>9203887.0</v>
      </c>
      <c r="H36" s="24">
        <f t="shared" si="4"/>
        <v>30275.94408</v>
      </c>
      <c r="I36" s="25">
        <f t="shared" si="5"/>
        <v>0.1287457136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7" t="s">
        <v>1</v>
      </c>
      <c r="B1" s="28" t="s">
        <v>33</v>
      </c>
      <c r="C1" s="28" t="s">
        <v>34</v>
      </c>
      <c r="D1" s="27" t="s">
        <v>35</v>
      </c>
    </row>
    <row r="2" ht="12.75" customHeight="1">
      <c r="A2" s="29">
        <v>42779.0</v>
      </c>
      <c r="B2" s="30" t="s">
        <v>36</v>
      </c>
      <c r="C2" s="31">
        <v>2016.0</v>
      </c>
      <c r="D2" s="32" t="s">
        <v>37</v>
      </c>
    </row>
    <row r="3" ht="12.0" customHeight="1">
      <c r="A3" s="29">
        <v>42828.0</v>
      </c>
      <c r="B3" s="30" t="s">
        <v>38</v>
      </c>
      <c r="C3" s="31">
        <v>2016.0</v>
      </c>
      <c r="D3" s="32" t="s">
        <v>39</v>
      </c>
    </row>
    <row r="4" ht="12.0" customHeight="1">
      <c r="A4" s="29">
        <v>42839.0</v>
      </c>
      <c r="B4" s="30" t="s">
        <v>40</v>
      </c>
      <c r="C4" s="31">
        <v>2015.0</v>
      </c>
      <c r="D4" s="32" t="s">
        <v>41</v>
      </c>
    </row>
    <row r="5" ht="15.75" customHeight="1">
      <c r="A5" s="33">
        <v>42853.0</v>
      </c>
      <c r="B5" s="34" t="s">
        <v>36</v>
      </c>
      <c r="C5" s="35">
        <v>2017.0</v>
      </c>
      <c r="D5" s="36" t="s">
        <v>42</v>
      </c>
    </row>
    <row r="6" ht="15.75" customHeight="1">
      <c r="A6" s="37">
        <v>42957.0</v>
      </c>
      <c r="B6" s="34" t="s">
        <v>36</v>
      </c>
      <c r="C6" s="38" t="s">
        <v>43</v>
      </c>
      <c r="D6" s="36" t="s">
        <v>44</v>
      </c>
    </row>
    <row r="7" ht="15.75" customHeight="1">
      <c r="A7" s="39">
        <v>43061.0</v>
      </c>
      <c r="B7" s="34" t="s">
        <v>36</v>
      </c>
      <c r="C7" s="38" t="s">
        <v>45</v>
      </c>
      <c r="D7" s="36" t="s">
        <v>46</v>
      </c>
    </row>
    <row r="8" ht="15.75" customHeight="1">
      <c r="A8" s="37" t="s">
        <v>47</v>
      </c>
      <c r="B8" s="34" t="s">
        <v>36</v>
      </c>
      <c r="C8" s="38">
        <v>2017.0</v>
      </c>
      <c r="D8" s="36" t="s">
        <v>48</v>
      </c>
    </row>
    <row r="9" ht="15.75" customHeight="1">
      <c r="A9" s="39">
        <v>43273.0</v>
      </c>
      <c r="B9" s="34" t="s">
        <v>36</v>
      </c>
      <c r="C9" s="40">
        <v>43221.0</v>
      </c>
      <c r="D9" s="36" t="s">
        <v>49</v>
      </c>
    </row>
    <row r="10" ht="15.75" customHeight="1">
      <c r="A10" s="39">
        <v>43301.0</v>
      </c>
      <c r="B10" s="34" t="s">
        <v>36</v>
      </c>
      <c r="C10" s="40">
        <v>43252.0</v>
      </c>
      <c r="D10" s="36" t="s">
        <v>49</v>
      </c>
    </row>
    <row r="11" ht="15.75" customHeight="1">
      <c r="A11" s="39">
        <v>43332.0</v>
      </c>
      <c r="B11" s="34" t="s">
        <v>36</v>
      </c>
      <c r="C11" s="40">
        <v>43282.0</v>
      </c>
      <c r="D11" s="36" t="s">
        <v>49</v>
      </c>
    </row>
    <row r="12" ht="15.75" customHeight="1">
      <c r="A12" s="39">
        <v>43357.0</v>
      </c>
      <c r="B12" s="34" t="s">
        <v>36</v>
      </c>
      <c r="C12" s="40">
        <v>43313.0</v>
      </c>
      <c r="D12" s="36" t="s">
        <v>49</v>
      </c>
    </row>
    <row r="13" ht="12.75" customHeight="1">
      <c r="A13" s="39">
        <v>43396.0</v>
      </c>
      <c r="B13" s="34" t="s">
        <v>36</v>
      </c>
      <c r="C13" s="40">
        <v>43344.0</v>
      </c>
      <c r="D13" s="36" t="s">
        <v>49</v>
      </c>
    </row>
    <row r="14" ht="12.75" customHeight="1">
      <c r="A14" s="37">
        <v>43424.0</v>
      </c>
      <c r="B14" s="34" t="s">
        <v>36</v>
      </c>
      <c r="C14" s="41">
        <v>43374.0</v>
      </c>
      <c r="D14" s="36" t="s">
        <v>49</v>
      </c>
    </row>
    <row r="15" ht="12.75" customHeight="1">
      <c r="A15" s="42"/>
      <c r="B15" s="42"/>
      <c r="C15" s="42"/>
      <c r="D15" s="42"/>
    </row>
    <row r="16" ht="12.75" customHeight="1">
      <c r="A16" s="42"/>
      <c r="B16" s="42"/>
      <c r="C16" s="42"/>
      <c r="D16" s="42"/>
    </row>
    <row r="17" ht="12.75" customHeight="1">
      <c r="A17" s="42"/>
      <c r="B17" s="42"/>
      <c r="C17" s="42"/>
      <c r="D17" s="42"/>
    </row>
    <row r="18" ht="12.75" customHeight="1">
      <c r="A18" s="42"/>
      <c r="B18" s="42"/>
      <c r="C18" s="42"/>
      <c r="D18" s="42"/>
    </row>
    <row r="19" ht="12.75" customHeight="1">
      <c r="A19" s="42"/>
      <c r="B19" s="42"/>
      <c r="C19" s="42"/>
      <c r="D19" s="42"/>
    </row>
  </sheetData>
  <drawing r:id="rId1"/>
</worksheet>
</file>