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<sst xmlns="http://schemas.openxmlformats.org/spreadsheetml/2006/main" count="444" uniqueCount="191">
  <si>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</si>
  <si>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</si>
  <si>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</si>
  <si>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</si>
  <si>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</si>
  <si>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</si>
  <si>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</si>
  <si>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</si>
  <si>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</si>
  <si>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</si>
  <si>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</si>
  <si>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JAN-JUN</t>
  </si>
  <si>
    <t>SES Area (RP3)</t>
  </si>
  <si>
    <t>Year</t>
  </si>
  <si>
    <t>Days</t>
  </si>
  <si>
    <t>Total IFR flights</t>
  </si>
  <si>
    <t>Avg. Daily</t>
  </si>
  <si>
    <t>% change</t>
  </si>
  <si>
    <t xml:space="preserve">   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</si>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</sst>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45121.0</v>
      </c>
      <c r="C2" s="9" t="s">
        <v>6</v>
      </c>
      <c r="D2" s="10">
        <v>45107.0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18</v>
      </c>
    </row>
    <row r="6" ht="12.0" customHeight="1">
      <c r="A6" s="21" t="s">
        <v>19</v>
      </c>
      <c r="B6" s="22">
        <v>181.0</v>
      </c>
      <c r="C6" s="23">
        <v>4200053.0</v>
      </c>
      <c r="D6" s="23">
        <f t="shared" ref="D6:D14" si="1">C6/B6</f>
        <v>23204.71271</v>
      </c>
      <c r="E6" s="24"/>
      <c r="F6" s="18" t="s">
        <v>9</v>
      </c>
    </row>
    <row r="7" ht="12.0" customHeight="1">
      <c r="A7" s="21" t="s">
        <v>20</v>
      </c>
      <c r="B7" s="22">
        <v>182.0</v>
      </c>
      <c r="C7" s="25">
        <v>4315032.0</v>
      </c>
      <c r="D7" s="25">
        <f t="shared" si="1"/>
        <v>23708.96703</v>
      </c>
      <c r="E7" s="26">
        <f t="shared" ref="E7:E14" si="2">D7/D6-1</f>
        <v>0.02173068601</v>
      </c>
      <c r="F7" s="18" t="s">
        <v>9</v>
      </c>
    </row>
    <row r="8" ht="12.0" customHeight="1">
      <c r="A8" s="21" t="s">
        <v>21</v>
      </c>
      <c r="B8" s="22">
        <v>181.0</v>
      </c>
      <c r="C8" s="25">
        <v>4474390.0</v>
      </c>
      <c r="D8" s="25">
        <f t="shared" si="1"/>
        <v>24720.38674</v>
      </c>
      <c r="E8" s="26">
        <f t="shared" si="2"/>
        <v>0.04265979644</v>
      </c>
      <c r="F8" s="18" t="s">
        <v>10</v>
      </c>
    </row>
    <row r="9" ht="12.0" customHeight="1">
      <c r="A9" s="21" t="s">
        <v>22</v>
      </c>
      <c r="B9" s="22">
        <v>181.0</v>
      </c>
      <c r="C9" s="25">
        <v>4629720.0</v>
      </c>
      <c r="D9" s="25">
        <f t="shared" si="1"/>
        <v>25578.56354</v>
      </c>
      <c r="E9" s="26">
        <f t="shared" si="2"/>
        <v>0.03471534667</v>
      </c>
      <c r="F9" s="18" t="s">
        <v>9</v>
      </c>
    </row>
    <row r="10" ht="12.0" customHeight="1">
      <c r="A10" s="21" t="s">
        <v>23</v>
      </c>
      <c r="B10" s="22">
        <v>181.0</v>
      </c>
      <c r="C10" s="25">
        <v>4745879.0</v>
      </c>
      <c r="D10" s="25">
        <f t="shared" si="1"/>
        <v>26220.32597</v>
      </c>
      <c r="E10" s="26">
        <f t="shared" si="2"/>
        <v>0.02508985425</v>
      </c>
      <c r="F10" s="18" t="s">
        <v>9</v>
      </c>
    </row>
    <row r="11" ht="12.0" customHeight="1">
      <c r="A11" s="21" t="s">
        <v>24</v>
      </c>
      <c r="B11" s="22">
        <v>182.0</v>
      </c>
      <c r="C11" s="25">
        <v>2229923.0</v>
      </c>
      <c r="D11" s="25">
        <f t="shared" si="1"/>
        <v>12252.32418</v>
      </c>
      <c r="E11" s="26">
        <f t="shared" si="2"/>
        <v>-0.5327165577</v>
      </c>
      <c r="F11" s="18" t="s">
        <v>9</v>
      </c>
    </row>
    <row r="12" ht="12.0" customHeight="1">
      <c r="A12" s="21" t="s">
        <v>25</v>
      </c>
      <c r="B12" s="22">
        <v>181.0</v>
      </c>
      <c r="C12" s="25">
        <v>1793774.0</v>
      </c>
      <c r="D12" s="25">
        <f t="shared" si="1"/>
        <v>9910.353591</v>
      </c>
      <c r="E12" s="26">
        <f t="shared" si="2"/>
        <v>-0.1911450065</v>
      </c>
      <c r="F12" s="18" t="s">
        <v>9</v>
      </c>
    </row>
    <row r="13" ht="12.0" customHeight="1">
      <c r="A13" s="21" t="s">
        <v>26</v>
      </c>
      <c r="B13" s="22">
        <v>181.0</v>
      </c>
      <c r="C13" s="25">
        <v>3774244.0</v>
      </c>
      <c r="D13" s="25">
        <f t="shared" si="1"/>
        <v>20852.1768</v>
      </c>
      <c r="E13" s="26">
        <f t="shared" si="2"/>
        <v>1.104080001</v>
      </c>
      <c r="F13" s="18" t="s">
        <v>9</v>
      </c>
    </row>
    <row r="14" ht="12.0" customHeight="1">
      <c r="A14" s="21" t="s">
        <v>27</v>
      </c>
      <c r="B14" s="22">
        <v>181.0</v>
      </c>
      <c r="C14" s="25">
        <v>4233726.0</v>
      </c>
      <c r="D14" s="25">
        <f t="shared" si="1"/>
        <v>23390.75138</v>
      </c>
      <c r="E14" s="26">
        <f t="shared" si="2"/>
        <v>0.1217414666</v>
      </c>
      <c r="F14" s="18" t="s">
        <v>9</v>
      </c>
    </row>
    <row r="15" ht="12.0" customHeight="1">
      <c r="A15" s="21" t="s">
        <v>28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45121</v>
      </c>
      <c r="C2" s="9" t="s">
        <v>6</v>
      </c>
      <c r="D2" s="10">
        <f>ERT_FLTS_YY!D2</f>
        <v>45107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29</v>
      </c>
      <c r="B4" s="38" t="s">
        <v>13</v>
      </c>
      <c r="C4" s="38" t="s">
        <v>30</v>
      </c>
      <c r="D4" s="39" t="s">
        <v>31</v>
      </c>
      <c r="E4" s="40" t="s">
        <v>14</v>
      </c>
      <c r="F4" s="40" t="s">
        <v>15</v>
      </c>
      <c r="G4" s="40" t="s">
        <v>16</v>
      </c>
      <c r="H4" s="20" t="s">
        <v>32</v>
      </c>
      <c r="I4" s="41" t="s">
        <v>33</v>
      </c>
    </row>
    <row r="5" ht="12.0" customHeight="1">
      <c r="A5" s="42" t="s">
        <v>34</v>
      </c>
      <c r="B5" s="43">
        <v>2015.0</v>
      </c>
      <c r="C5" s="44" t="s">
        <v>35</v>
      </c>
      <c r="D5" s="45" t="s">
        <v>36</v>
      </c>
      <c r="E5" s="46">
        <v>31.0</v>
      </c>
      <c r="F5" s="47">
        <v>608704.0</v>
      </c>
      <c r="G5" s="48">
        <f t="shared" ref="G5:G106" si="1">F5/E5</f>
        <v>19635.6129</v>
      </c>
      <c r="H5" s="49"/>
      <c r="I5" s="50">
        <v>0.0</v>
      </c>
    </row>
    <row r="6" ht="12.0" customHeight="1">
      <c r="A6" s="42" t="s">
        <v>34</v>
      </c>
      <c r="B6" s="51">
        <v>2015.0</v>
      </c>
      <c r="C6" s="52" t="s">
        <v>37</v>
      </c>
      <c r="D6" s="53" t="s">
        <v>38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34</v>
      </c>
      <c r="B7" s="51">
        <v>2015.0</v>
      </c>
      <c r="C7" s="52" t="s">
        <v>39</v>
      </c>
      <c r="D7" s="53" t="s">
        <v>40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34</v>
      </c>
      <c r="B8" s="51">
        <v>2015.0</v>
      </c>
      <c r="C8" s="52" t="s">
        <v>41</v>
      </c>
      <c r="D8" s="53" t="s">
        <v>42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34</v>
      </c>
      <c r="B9" s="51">
        <v>2015.0</v>
      </c>
      <c r="C9" s="52" t="s">
        <v>43</v>
      </c>
      <c r="D9" s="53" t="s">
        <v>44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34</v>
      </c>
      <c r="B10" s="51">
        <v>2015.0</v>
      </c>
      <c r="C10" s="52" t="s">
        <v>45</v>
      </c>
      <c r="D10" s="53" t="s">
        <v>46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34</v>
      </c>
      <c r="B11" s="51">
        <v>2015.0</v>
      </c>
      <c r="C11" s="52" t="s">
        <v>47</v>
      </c>
      <c r="D11" s="53" t="s">
        <v>48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34</v>
      </c>
      <c r="B12" s="51">
        <v>2015.0</v>
      </c>
      <c r="C12" s="52" t="s">
        <v>49</v>
      </c>
      <c r="D12" s="53" t="s">
        <v>50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34</v>
      </c>
      <c r="B13" s="51">
        <v>2015.0</v>
      </c>
      <c r="C13" s="52" t="s">
        <v>51</v>
      </c>
      <c r="D13" s="53" t="s">
        <v>52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34</v>
      </c>
      <c r="B14" s="51">
        <v>2015.0</v>
      </c>
      <c r="C14" s="52" t="s">
        <v>53</v>
      </c>
      <c r="D14" s="53" t="s">
        <v>54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34</v>
      </c>
      <c r="B15" s="51">
        <v>2015.0</v>
      </c>
      <c r="C15" s="52" t="s">
        <v>55</v>
      </c>
      <c r="D15" s="53" t="s">
        <v>56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34</v>
      </c>
      <c r="B16" s="15">
        <v>2015.0</v>
      </c>
      <c r="C16" s="63" t="s">
        <v>57</v>
      </c>
      <c r="D16" s="64" t="s">
        <v>58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34</v>
      </c>
      <c r="B17" s="43">
        <v>2016.0</v>
      </c>
      <c r="C17" s="52" t="s">
        <v>59</v>
      </c>
      <c r="D17" s="53" t="s">
        <v>36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34</v>
      </c>
      <c r="B18" s="51">
        <v>2016.0</v>
      </c>
      <c r="C18" s="52" t="s">
        <v>60</v>
      </c>
      <c r="D18" s="53" t="s">
        <v>38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34</v>
      </c>
      <c r="B19" s="51">
        <v>2016.0</v>
      </c>
      <c r="C19" s="52" t="s">
        <v>61</v>
      </c>
      <c r="D19" s="53" t="s">
        <v>40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34</v>
      </c>
      <c r="B20" s="51">
        <v>2016.0</v>
      </c>
      <c r="C20" s="52" t="s">
        <v>62</v>
      </c>
      <c r="D20" s="53" t="s">
        <v>42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34</v>
      </c>
      <c r="B21" s="51">
        <v>2016.0</v>
      </c>
      <c r="C21" s="52" t="s">
        <v>63</v>
      </c>
      <c r="D21" s="53" t="s">
        <v>44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34</v>
      </c>
      <c r="B22" s="51">
        <v>2016.0</v>
      </c>
      <c r="C22" s="52" t="s">
        <v>64</v>
      </c>
      <c r="D22" s="53" t="s">
        <v>46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34</v>
      </c>
      <c r="B23" s="51">
        <v>2016.0</v>
      </c>
      <c r="C23" s="52" t="s">
        <v>65</v>
      </c>
      <c r="D23" s="53" t="s">
        <v>48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34</v>
      </c>
      <c r="B24" s="51">
        <v>2016.0</v>
      </c>
      <c r="C24" s="52" t="s">
        <v>66</v>
      </c>
      <c r="D24" s="53" t="s">
        <v>50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34</v>
      </c>
      <c r="B25" s="51">
        <v>2016.0</v>
      </c>
      <c r="C25" s="52" t="s">
        <v>67</v>
      </c>
      <c r="D25" s="53" t="s">
        <v>52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34</v>
      </c>
      <c r="B26" s="51">
        <v>2016.0</v>
      </c>
      <c r="C26" s="52" t="s">
        <v>68</v>
      </c>
      <c r="D26" s="53" t="s">
        <v>54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34</v>
      </c>
      <c r="B27" s="51">
        <v>2016.0</v>
      </c>
      <c r="C27" s="52" t="s">
        <v>69</v>
      </c>
      <c r="D27" s="53" t="s">
        <v>56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34</v>
      </c>
      <c r="B28" s="15">
        <v>2016.0</v>
      </c>
      <c r="C28" s="63" t="s">
        <v>70</v>
      </c>
      <c r="D28" s="64" t="s">
        <v>58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34</v>
      </c>
      <c r="B29" s="43">
        <v>2017.0</v>
      </c>
      <c r="C29" s="52" t="s">
        <v>71</v>
      </c>
      <c r="D29" s="53" t="s">
        <v>36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34</v>
      </c>
      <c r="B30" s="51">
        <v>2017.0</v>
      </c>
      <c r="C30" s="52" t="s">
        <v>72</v>
      </c>
      <c r="D30" s="53" t="s">
        <v>38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34</v>
      </c>
      <c r="B31" s="51">
        <v>2017.0</v>
      </c>
      <c r="C31" s="52" t="s">
        <v>73</v>
      </c>
      <c r="D31" s="53" t="s">
        <v>40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34</v>
      </c>
      <c r="B32" s="51">
        <v>2017.0</v>
      </c>
      <c r="C32" s="52" t="s">
        <v>74</v>
      </c>
      <c r="D32" s="53" t="s">
        <v>42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34</v>
      </c>
      <c r="B33" s="51">
        <v>2017.0</v>
      </c>
      <c r="C33" s="52" t="s">
        <v>75</v>
      </c>
      <c r="D33" s="53" t="s">
        <v>44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34</v>
      </c>
      <c r="B34" s="51">
        <v>2017.0</v>
      </c>
      <c r="C34" s="52" t="s">
        <v>76</v>
      </c>
      <c r="D34" s="53" t="s">
        <v>46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34</v>
      </c>
      <c r="B35" s="51">
        <v>2017.0</v>
      </c>
      <c r="C35" s="52" t="s">
        <v>77</v>
      </c>
      <c r="D35" s="53" t="s">
        <v>48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34</v>
      </c>
      <c r="B36" s="51">
        <v>2017.0</v>
      </c>
      <c r="C36" s="52" t="s">
        <v>78</v>
      </c>
      <c r="D36" s="53" t="s">
        <v>50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34</v>
      </c>
      <c r="B37" s="51">
        <v>2017.0</v>
      </c>
      <c r="C37" s="52" t="s">
        <v>79</v>
      </c>
      <c r="D37" s="53" t="s">
        <v>52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34</v>
      </c>
      <c r="B38" s="51">
        <v>2017.0</v>
      </c>
      <c r="C38" s="52" t="s">
        <v>80</v>
      </c>
      <c r="D38" s="53" t="s">
        <v>54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34</v>
      </c>
      <c r="B39" s="51">
        <v>2017.0</v>
      </c>
      <c r="C39" s="52" t="s">
        <v>81</v>
      </c>
      <c r="D39" s="53" t="s">
        <v>56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34</v>
      </c>
      <c r="B40" s="15">
        <v>2017.0</v>
      </c>
      <c r="C40" s="63" t="s">
        <v>82</v>
      </c>
      <c r="D40" s="64" t="s">
        <v>58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34</v>
      </c>
      <c r="B41" s="43">
        <v>2018.0</v>
      </c>
      <c r="C41" s="52" t="s">
        <v>83</v>
      </c>
      <c r="D41" s="53" t="s">
        <v>36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34</v>
      </c>
      <c r="B42" s="51">
        <v>2018.0</v>
      </c>
      <c r="C42" s="52" t="s">
        <v>84</v>
      </c>
      <c r="D42" s="53" t="s">
        <v>38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34</v>
      </c>
      <c r="B43" s="51">
        <v>2018.0</v>
      </c>
      <c r="C43" s="52" t="s">
        <v>85</v>
      </c>
      <c r="D43" s="53" t="s">
        <v>40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34</v>
      </c>
      <c r="B44" s="51">
        <v>2018.0</v>
      </c>
      <c r="C44" s="52" t="s">
        <v>86</v>
      </c>
      <c r="D44" s="53" t="s">
        <v>42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34</v>
      </c>
      <c r="B45" s="51">
        <v>2018.0</v>
      </c>
      <c r="C45" s="52" t="s">
        <v>87</v>
      </c>
      <c r="D45" s="53" t="s">
        <v>44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34</v>
      </c>
      <c r="B46" s="51">
        <v>2018.0</v>
      </c>
      <c r="C46" s="52" t="s">
        <v>88</v>
      </c>
      <c r="D46" s="53" t="s">
        <v>46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34</v>
      </c>
      <c r="B47" s="51">
        <v>2018.0</v>
      </c>
      <c r="C47" s="52" t="s">
        <v>89</v>
      </c>
      <c r="D47" s="53" t="s">
        <v>48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34</v>
      </c>
      <c r="B48" s="51">
        <v>2018.0</v>
      </c>
      <c r="C48" s="52" t="s">
        <v>90</v>
      </c>
      <c r="D48" s="53" t="s">
        <v>50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34</v>
      </c>
      <c r="B49" s="51">
        <v>2018.0</v>
      </c>
      <c r="C49" s="52" t="s">
        <v>91</v>
      </c>
      <c r="D49" s="53" t="s">
        <v>52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34</v>
      </c>
      <c r="B50" s="51">
        <v>2018.0</v>
      </c>
      <c r="C50" s="52" t="s">
        <v>92</v>
      </c>
      <c r="D50" s="53" t="s">
        <v>54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34</v>
      </c>
      <c r="B51" s="51">
        <v>2018.0</v>
      </c>
      <c r="C51" s="52" t="s">
        <v>93</v>
      </c>
      <c r="D51" s="53" t="s">
        <v>56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34</v>
      </c>
      <c r="B52" s="15">
        <v>2018.0</v>
      </c>
      <c r="C52" s="63" t="s">
        <v>94</v>
      </c>
      <c r="D52" s="64" t="s">
        <v>58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34</v>
      </c>
      <c r="B53" s="43">
        <v>2019.0</v>
      </c>
      <c r="C53" s="44" t="s">
        <v>95</v>
      </c>
      <c r="D53" s="45" t="s">
        <v>36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34</v>
      </c>
      <c r="B54" s="51">
        <v>2019.0</v>
      </c>
      <c r="C54" s="52" t="s">
        <v>96</v>
      </c>
      <c r="D54" s="53" t="s">
        <v>38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34</v>
      </c>
      <c r="B55" s="51">
        <v>2019.0</v>
      </c>
      <c r="C55" s="52" t="s">
        <v>97</v>
      </c>
      <c r="D55" s="53" t="s">
        <v>40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34</v>
      </c>
      <c r="B56" s="51">
        <v>2019.0</v>
      </c>
      <c r="C56" s="52" t="s">
        <v>98</v>
      </c>
      <c r="D56" s="53" t="s">
        <v>42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34</v>
      </c>
      <c r="B57" s="51">
        <v>2019.0</v>
      </c>
      <c r="C57" s="52" t="s">
        <v>99</v>
      </c>
      <c r="D57" s="53" t="s">
        <v>44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34</v>
      </c>
      <c r="B58" s="51">
        <v>2019.0</v>
      </c>
      <c r="C58" s="52" t="s">
        <v>100</v>
      </c>
      <c r="D58" s="53" t="s">
        <v>46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34</v>
      </c>
      <c r="B59" s="51">
        <v>2019.0</v>
      </c>
      <c r="C59" s="52" t="s">
        <v>101</v>
      </c>
      <c r="D59" s="53" t="s">
        <v>48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34</v>
      </c>
      <c r="B60" s="51">
        <v>2019.0</v>
      </c>
      <c r="C60" s="52" t="s">
        <v>102</v>
      </c>
      <c r="D60" s="53" t="s">
        <v>50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34</v>
      </c>
      <c r="B61" s="51">
        <v>2019.0</v>
      </c>
      <c r="C61" s="52" t="s">
        <v>103</v>
      </c>
      <c r="D61" s="53" t="s">
        <v>52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34</v>
      </c>
      <c r="B62" s="51">
        <v>2019.0</v>
      </c>
      <c r="C62" s="52" t="s">
        <v>104</v>
      </c>
      <c r="D62" s="53" t="s">
        <v>54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34</v>
      </c>
      <c r="B63" s="51">
        <v>2019.0</v>
      </c>
      <c r="C63" s="52" t="s">
        <v>105</v>
      </c>
      <c r="D63" s="53" t="s">
        <v>56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34</v>
      </c>
      <c r="B64" s="15">
        <v>2019.0</v>
      </c>
      <c r="C64" s="63" t="s">
        <v>106</v>
      </c>
      <c r="D64" s="64" t="s">
        <v>58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34</v>
      </c>
      <c r="B65" s="78">
        <v>2020.0</v>
      </c>
      <c r="C65" s="79" t="s">
        <v>107</v>
      </c>
      <c r="D65" s="45" t="s">
        <v>36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34</v>
      </c>
      <c r="B66" s="80">
        <v>2020.0</v>
      </c>
      <c r="C66" s="81" t="s">
        <v>108</v>
      </c>
      <c r="D66" s="53" t="s">
        <v>38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34</v>
      </c>
      <c r="B67" s="80">
        <v>2020.0</v>
      </c>
      <c r="C67" s="81" t="s">
        <v>109</v>
      </c>
      <c r="D67" s="53" t="s">
        <v>40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34</v>
      </c>
      <c r="B68" s="80">
        <v>2020.0</v>
      </c>
      <c r="C68" s="81" t="s">
        <v>110</v>
      </c>
      <c r="D68" s="53" t="s">
        <v>42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34</v>
      </c>
      <c r="B69" s="80">
        <v>2020.0</v>
      </c>
      <c r="C69" s="81" t="s">
        <v>111</v>
      </c>
      <c r="D69" s="53" t="s">
        <v>44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34</v>
      </c>
      <c r="B70" s="80">
        <v>2020.0</v>
      </c>
      <c r="C70" s="81" t="s">
        <v>112</v>
      </c>
      <c r="D70" s="53" t="s">
        <v>46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34</v>
      </c>
      <c r="B71" s="80">
        <v>2020.0</v>
      </c>
      <c r="C71" s="81" t="s">
        <v>113</v>
      </c>
      <c r="D71" s="53" t="s">
        <v>48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34</v>
      </c>
      <c r="B72" s="80">
        <v>2020.0</v>
      </c>
      <c r="C72" s="81" t="s">
        <v>114</v>
      </c>
      <c r="D72" s="53" t="s">
        <v>50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34</v>
      </c>
      <c r="B73" s="80">
        <v>2020.0</v>
      </c>
      <c r="C73" s="81" t="s">
        <v>115</v>
      </c>
      <c r="D73" s="53" t="s">
        <v>52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34</v>
      </c>
      <c r="B74" s="80">
        <v>2020.0</v>
      </c>
      <c r="C74" s="81" t="s">
        <v>116</v>
      </c>
      <c r="D74" s="53" t="s">
        <v>54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34</v>
      </c>
      <c r="B75" s="80">
        <v>2020.0</v>
      </c>
      <c r="C75" s="81" t="s">
        <v>117</v>
      </c>
      <c r="D75" s="53" t="s">
        <v>56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34</v>
      </c>
      <c r="B76" s="13">
        <v>2020.0</v>
      </c>
      <c r="C76" s="82" t="s">
        <v>118</v>
      </c>
      <c r="D76" s="64" t="s">
        <v>58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34</v>
      </c>
      <c r="B77" s="78">
        <v>2021.0</v>
      </c>
      <c r="C77" s="79" t="s">
        <v>119</v>
      </c>
      <c r="D77" s="45" t="s">
        <v>36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34</v>
      </c>
      <c r="B78" s="80">
        <v>2021.0</v>
      </c>
      <c r="C78" s="81" t="s">
        <v>120</v>
      </c>
      <c r="D78" s="53" t="s">
        <v>38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34</v>
      </c>
      <c r="B79" s="80">
        <v>2021.0</v>
      </c>
      <c r="C79" s="81" t="s">
        <v>121</v>
      </c>
      <c r="D79" s="53" t="s">
        <v>40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34</v>
      </c>
      <c r="B80" s="80">
        <v>2021.0</v>
      </c>
      <c r="C80" s="81" t="s">
        <v>122</v>
      </c>
      <c r="D80" s="53" t="s">
        <v>42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34</v>
      </c>
      <c r="B81" s="80">
        <v>2021.0</v>
      </c>
      <c r="C81" s="81" t="s">
        <v>123</v>
      </c>
      <c r="D81" s="53" t="s">
        <v>44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34</v>
      </c>
      <c r="B82" s="80">
        <v>2021.0</v>
      </c>
      <c r="C82" s="81" t="s">
        <v>124</v>
      </c>
      <c r="D82" s="53" t="s">
        <v>46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34</v>
      </c>
      <c r="B83" s="80">
        <v>2021.0</v>
      </c>
      <c r="C83" s="81" t="s">
        <v>125</v>
      </c>
      <c r="D83" s="53" t="s">
        <v>48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34</v>
      </c>
      <c r="B84" s="80">
        <v>2021.0</v>
      </c>
      <c r="C84" s="81" t="s">
        <v>126</v>
      </c>
      <c r="D84" s="53" t="s">
        <v>50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34</v>
      </c>
      <c r="B85" s="80">
        <v>2021.0</v>
      </c>
      <c r="C85" s="81" t="s">
        <v>127</v>
      </c>
      <c r="D85" s="53" t="s">
        <v>52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34</v>
      </c>
      <c r="B86" s="80">
        <v>2021.0</v>
      </c>
      <c r="C86" s="81" t="s">
        <v>128</v>
      </c>
      <c r="D86" s="53" t="s">
        <v>54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34</v>
      </c>
      <c r="B87" s="80">
        <v>2021.0</v>
      </c>
      <c r="C87" s="81" t="s">
        <v>129</v>
      </c>
      <c r="D87" s="53" t="s">
        <v>56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34</v>
      </c>
      <c r="B88" s="13">
        <v>2021.0</v>
      </c>
      <c r="C88" s="82" t="s">
        <v>130</v>
      </c>
      <c r="D88" s="64" t="s">
        <v>58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34</v>
      </c>
      <c r="B89" s="78">
        <v>2022.0</v>
      </c>
      <c r="C89" s="79" t="s">
        <v>131</v>
      </c>
      <c r="D89" s="45" t="s">
        <v>36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34</v>
      </c>
      <c r="B90" s="80">
        <v>2022.0</v>
      </c>
      <c r="C90" s="81" t="s">
        <v>132</v>
      </c>
      <c r="D90" s="53" t="s">
        <v>38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34</v>
      </c>
      <c r="B91" s="80">
        <v>2022.0</v>
      </c>
      <c r="C91" s="81" t="s">
        <v>133</v>
      </c>
      <c r="D91" s="53" t="s">
        <v>40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34</v>
      </c>
      <c r="B92" s="80">
        <v>2022.0</v>
      </c>
      <c r="C92" s="81" t="s">
        <v>134</v>
      </c>
      <c r="D92" s="53" t="s">
        <v>42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34</v>
      </c>
      <c r="B93" s="80">
        <v>2022.0</v>
      </c>
      <c r="C93" s="81" t="s">
        <v>135</v>
      </c>
      <c r="D93" s="53" t="s">
        <v>44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34</v>
      </c>
      <c r="B94" s="80">
        <v>2022.0</v>
      </c>
      <c r="C94" s="81" t="s">
        <v>136</v>
      </c>
      <c r="D94" s="53" t="s">
        <v>46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34</v>
      </c>
      <c r="B95" s="80">
        <v>2022.0</v>
      </c>
      <c r="C95" s="81" t="s">
        <v>137</v>
      </c>
      <c r="D95" s="53" t="s">
        <v>48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34</v>
      </c>
      <c r="B96" s="80">
        <v>2022.0</v>
      </c>
      <c r="C96" s="81" t="s">
        <v>138</v>
      </c>
      <c r="D96" s="53" t="s">
        <v>50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34</v>
      </c>
      <c r="B97" s="80">
        <v>2022.0</v>
      </c>
      <c r="C97" s="81" t="s">
        <v>139</v>
      </c>
      <c r="D97" s="53" t="s">
        <v>52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34</v>
      </c>
      <c r="B98" s="80">
        <v>2022.0</v>
      </c>
      <c r="C98" s="81" t="s">
        <v>140</v>
      </c>
      <c r="D98" s="53" t="s">
        <v>54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34</v>
      </c>
      <c r="B99" s="80">
        <v>2022.0</v>
      </c>
      <c r="C99" s="81" t="s">
        <v>141</v>
      </c>
      <c r="D99" s="53" t="s">
        <v>56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34</v>
      </c>
      <c r="B100" s="13">
        <v>2022.0</v>
      </c>
      <c r="C100" s="82" t="s">
        <v>142</v>
      </c>
      <c r="D100" s="64" t="s">
        <v>58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34</v>
      </c>
      <c r="B101" s="78">
        <v>2023.0</v>
      </c>
      <c r="C101" s="79" t="s">
        <v>143</v>
      </c>
      <c r="D101" s="45" t="s">
        <v>36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34</v>
      </c>
      <c r="B102" s="80">
        <v>2023.0</v>
      </c>
      <c r="C102" s="81" t="s">
        <v>144</v>
      </c>
      <c r="D102" s="53" t="s">
        <v>38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06" si="5">(sum(F$101:F102)/sum(E$101:E102))/((sum(F$89:F90)/sum(E$89:E90)))-1</f>
        <v>0.2368950553</v>
      </c>
      <c r="I102" s="58">
        <v>1.0</v>
      </c>
    </row>
    <row r="103" ht="12.0" customHeight="1">
      <c r="A103" s="42" t="s">
        <v>34</v>
      </c>
      <c r="B103" s="80">
        <v>2023.0</v>
      </c>
      <c r="C103" s="81" t="s">
        <v>145</v>
      </c>
      <c r="D103" s="53" t="s">
        <v>40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5"/>
        <v>0.2006714297</v>
      </c>
      <c r="I103" s="58">
        <v>1.0</v>
      </c>
    </row>
    <row r="104" ht="12.0" customHeight="1">
      <c r="A104" s="42" t="s">
        <v>34</v>
      </c>
      <c r="B104" s="80">
        <v>2023.0</v>
      </c>
      <c r="C104" s="81" t="s">
        <v>146</v>
      </c>
      <c r="D104" s="53" t="s">
        <v>42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5"/>
        <v>0.1647405262</v>
      </c>
      <c r="I104" s="58">
        <v>1.0</v>
      </c>
    </row>
    <row r="105" ht="12.0" customHeight="1">
      <c r="A105" s="42" t="s">
        <v>34</v>
      </c>
      <c r="B105" s="80">
        <v>2023.0</v>
      </c>
      <c r="C105" s="81" t="s">
        <v>147</v>
      </c>
      <c r="D105" s="53" t="s">
        <v>44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5"/>
        <v>0.1370371157</v>
      </c>
      <c r="I105" s="58">
        <v>1.0</v>
      </c>
    </row>
    <row r="106" ht="12.0" customHeight="1">
      <c r="A106" s="42" t="s">
        <v>34</v>
      </c>
      <c r="B106" s="80">
        <v>2023.0</v>
      </c>
      <c r="C106" s="81" t="s">
        <v>148</v>
      </c>
      <c r="D106" s="53" t="s">
        <v>46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5"/>
        <v>0.1217242287</v>
      </c>
      <c r="I106" s="58">
        <v>1.0</v>
      </c>
    </row>
    <row r="107" ht="12.0" customHeight="1">
      <c r="A107" s="42" t="s">
        <v>34</v>
      </c>
      <c r="B107" s="80">
        <v>2023.0</v>
      </c>
      <c r="C107" s="81" t="s">
        <v>149</v>
      </c>
      <c r="D107" s="53" t="s">
        <v>48</v>
      </c>
      <c r="E107" s="59">
        <v>31.0</v>
      </c>
      <c r="F107" s="60"/>
      <c r="G107" s="56"/>
      <c r="H107" s="72"/>
      <c r="I107" s="58">
        <v>0.0</v>
      </c>
    </row>
    <row r="108" ht="12.0" customHeight="1">
      <c r="A108" s="42" t="s">
        <v>34</v>
      </c>
      <c r="B108" s="80">
        <v>2023.0</v>
      </c>
      <c r="C108" s="81" t="s">
        <v>150</v>
      </c>
      <c r="D108" s="53" t="s">
        <v>50</v>
      </c>
      <c r="E108" s="59">
        <v>31.0</v>
      </c>
      <c r="F108" s="60"/>
      <c r="G108" s="56"/>
      <c r="H108" s="72"/>
      <c r="I108" s="58">
        <v>0.0</v>
      </c>
    </row>
    <row r="109" ht="12.0" customHeight="1">
      <c r="A109" s="42" t="s">
        <v>34</v>
      </c>
      <c r="B109" s="80">
        <v>2023.0</v>
      </c>
      <c r="C109" s="81" t="s">
        <v>151</v>
      </c>
      <c r="D109" s="53" t="s">
        <v>52</v>
      </c>
      <c r="E109" s="59">
        <v>30.0</v>
      </c>
      <c r="F109" s="60"/>
      <c r="G109" s="56"/>
      <c r="H109" s="72"/>
      <c r="I109" s="58">
        <v>0.0</v>
      </c>
    </row>
    <row r="110" ht="12.0" customHeight="1">
      <c r="A110" s="42" t="s">
        <v>34</v>
      </c>
      <c r="B110" s="80">
        <v>2023.0</v>
      </c>
      <c r="C110" s="81" t="s">
        <v>152</v>
      </c>
      <c r="D110" s="53" t="s">
        <v>54</v>
      </c>
      <c r="E110" s="59">
        <v>31.0</v>
      </c>
      <c r="F110" s="60"/>
      <c r="G110" s="56"/>
      <c r="H110" s="72"/>
      <c r="I110" s="58">
        <v>0.0</v>
      </c>
    </row>
    <row r="111" ht="12.0" customHeight="1">
      <c r="A111" s="42" t="s">
        <v>34</v>
      </c>
      <c r="B111" s="80">
        <v>2023.0</v>
      </c>
      <c r="C111" s="81" t="s">
        <v>153</v>
      </c>
      <c r="D111" s="53" t="s">
        <v>56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34</v>
      </c>
      <c r="B112" s="13">
        <v>2023.0</v>
      </c>
      <c r="C112" s="82" t="s">
        <v>154</v>
      </c>
      <c r="D112" s="64" t="s">
        <v>58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45121</v>
      </c>
      <c r="C2" s="9" t="s">
        <v>6</v>
      </c>
      <c r="D2" s="10">
        <f>ERT_FLTS_YY!D2</f>
        <v>45107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JAN-JUN</v>
      </c>
      <c r="B4" s="87" t="s">
        <v>155</v>
      </c>
      <c r="C4" s="87" t="s">
        <v>155</v>
      </c>
      <c r="D4" s="87" t="s">
        <v>156</v>
      </c>
      <c r="E4" s="87" t="s">
        <v>156</v>
      </c>
      <c r="F4" s="87" t="s">
        <v>156</v>
      </c>
    </row>
    <row r="5" ht="25.5" customHeight="1">
      <c r="A5" s="88" t="s">
        <v>157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3774244.0</v>
      </c>
      <c r="C6" s="91">
        <v>4233726.0</v>
      </c>
      <c r="D6" s="91">
        <v>20852.0</v>
      </c>
      <c r="E6" s="91">
        <v>23391.0</v>
      </c>
      <c r="F6" s="92">
        <f t="shared" ref="F6:F34" si="1">E6/D6-1</f>
        <v>0.1217629004</v>
      </c>
    </row>
    <row r="7" ht="12.75" customHeight="1">
      <c r="A7" s="90" t="s">
        <v>158</v>
      </c>
      <c r="B7" s="91">
        <v>556641.0</v>
      </c>
      <c r="C7" s="91">
        <v>660213.0</v>
      </c>
      <c r="D7" s="91">
        <v>3075.0</v>
      </c>
      <c r="E7" s="91">
        <v>3648.0</v>
      </c>
      <c r="F7" s="92">
        <f t="shared" si="1"/>
        <v>0.1863414634</v>
      </c>
    </row>
    <row r="8" ht="12.75" customHeight="1">
      <c r="A8" s="90" t="s">
        <v>159</v>
      </c>
      <c r="B8" s="91">
        <v>473208.0</v>
      </c>
      <c r="C8" s="91">
        <v>550776.0</v>
      </c>
      <c r="D8" s="91">
        <v>2614.0</v>
      </c>
      <c r="E8" s="91">
        <v>3043.0</v>
      </c>
      <c r="F8" s="92">
        <f t="shared" si="1"/>
        <v>0.1641162969</v>
      </c>
    </row>
    <row r="9" ht="12.75" customHeight="1">
      <c r="A9" s="90" t="s">
        <v>160</v>
      </c>
      <c r="B9" s="91">
        <v>339575.0</v>
      </c>
      <c r="C9" s="91">
        <v>424887.0</v>
      </c>
      <c r="D9" s="91">
        <v>1876.0</v>
      </c>
      <c r="E9" s="91">
        <v>2347.0</v>
      </c>
      <c r="F9" s="92">
        <f t="shared" si="1"/>
        <v>0.2510660981</v>
      </c>
    </row>
    <row r="10" ht="12.75" customHeight="1">
      <c r="A10" s="90" t="s">
        <v>161</v>
      </c>
      <c r="B10" s="91">
        <v>302985.0</v>
      </c>
      <c r="C10" s="91">
        <v>354489.0</v>
      </c>
      <c r="D10" s="91">
        <v>1674.0</v>
      </c>
      <c r="E10" s="91">
        <v>1959.0</v>
      </c>
      <c r="F10" s="92">
        <f t="shared" si="1"/>
        <v>0.1702508961</v>
      </c>
    </row>
    <row r="11" ht="12.75" customHeight="1">
      <c r="A11" s="90" t="s">
        <v>162</v>
      </c>
      <c r="B11" s="91">
        <v>149763.0</v>
      </c>
      <c r="C11" s="91">
        <v>199202.0</v>
      </c>
      <c r="D11" s="91">
        <v>827.0</v>
      </c>
      <c r="E11" s="91">
        <v>1101.0</v>
      </c>
      <c r="F11" s="92">
        <f t="shared" si="1"/>
        <v>0.3313180169</v>
      </c>
    </row>
    <row r="12" ht="12.75" customHeight="1">
      <c r="A12" s="90" t="s">
        <v>163</v>
      </c>
      <c r="B12" s="91">
        <v>270504.0</v>
      </c>
      <c r="C12" s="91">
        <v>310691.0</v>
      </c>
      <c r="D12" s="91">
        <v>1494.0</v>
      </c>
      <c r="E12" s="91">
        <v>1717.0</v>
      </c>
      <c r="F12" s="92">
        <f t="shared" si="1"/>
        <v>0.1492637216</v>
      </c>
    </row>
    <row r="13" ht="12.75" customHeight="1">
      <c r="A13" s="90" t="s">
        <v>164</v>
      </c>
      <c r="B13" s="91">
        <v>234565.0</v>
      </c>
      <c r="C13" s="91">
        <v>262942.0</v>
      </c>
      <c r="D13" s="91">
        <v>1296.0</v>
      </c>
      <c r="E13" s="91">
        <v>1453.0</v>
      </c>
      <c r="F13" s="92">
        <f t="shared" si="1"/>
        <v>0.1211419753</v>
      </c>
    </row>
    <row r="14" ht="12.75" customHeight="1">
      <c r="A14" s="90" t="s">
        <v>165</v>
      </c>
      <c r="B14" s="91">
        <v>68592.0</v>
      </c>
      <c r="C14" s="91">
        <v>67566.0</v>
      </c>
      <c r="D14" s="91">
        <v>379.0</v>
      </c>
      <c r="E14" s="91">
        <v>373.0</v>
      </c>
      <c r="F14" s="92">
        <f t="shared" si="1"/>
        <v>-0.01583113456</v>
      </c>
    </row>
    <row r="15" ht="12.75" customHeight="1">
      <c r="A15" s="93" t="s">
        <v>166</v>
      </c>
      <c r="B15" s="91">
        <v>95975.0</v>
      </c>
      <c r="C15" s="91">
        <v>107465.0</v>
      </c>
      <c r="D15" s="91">
        <v>530.0</v>
      </c>
      <c r="E15" s="91">
        <v>594.0</v>
      </c>
      <c r="F15" s="92">
        <f t="shared" si="1"/>
        <v>0.120754717</v>
      </c>
    </row>
    <row r="16" ht="12.75" customHeight="1">
      <c r="A16" s="90" t="s">
        <v>167</v>
      </c>
      <c r="B16" s="91">
        <v>1347594.0</v>
      </c>
      <c r="C16" s="91">
        <v>1496607.0</v>
      </c>
      <c r="D16" s="91">
        <v>7445.0</v>
      </c>
      <c r="E16" s="91">
        <v>8269.0</v>
      </c>
      <c r="F16" s="92">
        <f t="shared" si="1"/>
        <v>0.1106783076</v>
      </c>
    </row>
    <row r="17" ht="12.75" customHeight="1">
      <c r="A17" s="90" t="s">
        <v>168</v>
      </c>
      <c r="B17" s="91">
        <v>1252074.0</v>
      </c>
      <c r="C17" s="91">
        <v>1371426.0</v>
      </c>
      <c r="D17" s="91">
        <v>6918.0</v>
      </c>
      <c r="E17" s="91">
        <v>7577.0</v>
      </c>
      <c r="F17" s="92">
        <f t="shared" si="1"/>
        <v>0.0952587453</v>
      </c>
    </row>
    <row r="18" ht="12.75" customHeight="1">
      <c r="A18" s="90" t="s">
        <v>169</v>
      </c>
      <c r="B18" s="91">
        <v>355206.0</v>
      </c>
      <c r="C18" s="91">
        <v>423959.0</v>
      </c>
      <c r="D18" s="91">
        <v>1962.0</v>
      </c>
      <c r="E18" s="91">
        <v>2342.0</v>
      </c>
      <c r="F18" s="92">
        <f t="shared" si="1"/>
        <v>0.1936799185</v>
      </c>
    </row>
    <row r="19" ht="12.75" customHeight="1">
      <c r="A19" s="90" t="s">
        <v>170</v>
      </c>
      <c r="B19" s="91">
        <v>370571.0</v>
      </c>
      <c r="C19" s="91">
        <v>454236.0</v>
      </c>
      <c r="D19" s="91">
        <v>2047.0</v>
      </c>
      <c r="E19" s="91">
        <v>2510.0</v>
      </c>
      <c r="F19" s="92">
        <f t="shared" si="1"/>
        <v>0.2261846605</v>
      </c>
    </row>
    <row r="20" ht="12.75" customHeight="1">
      <c r="A20" s="90" t="s">
        <v>171</v>
      </c>
      <c r="B20" s="91">
        <v>230590.0</v>
      </c>
      <c r="C20" s="91">
        <v>272301.0</v>
      </c>
      <c r="D20" s="91">
        <v>1274.0</v>
      </c>
      <c r="E20" s="91">
        <v>1504.0</v>
      </c>
      <c r="F20" s="92">
        <f t="shared" si="1"/>
        <v>0.180533752</v>
      </c>
    </row>
    <row r="21" ht="12.75" customHeight="1">
      <c r="A21" s="90" t="s">
        <v>172</v>
      </c>
      <c r="B21" s="91">
        <v>782257.0</v>
      </c>
      <c r="C21" s="91">
        <v>891328.0</v>
      </c>
      <c r="D21" s="91">
        <v>4322.0</v>
      </c>
      <c r="E21" s="91">
        <v>4924.0</v>
      </c>
      <c r="F21" s="92">
        <f t="shared" si="1"/>
        <v>0.139287367</v>
      </c>
    </row>
    <row r="22" ht="12.75" customHeight="1">
      <c r="A22" s="90" t="s">
        <v>173</v>
      </c>
      <c r="B22" s="91">
        <v>91872.0</v>
      </c>
      <c r="C22" s="91">
        <v>89625.0</v>
      </c>
      <c r="D22" s="91">
        <v>508.0</v>
      </c>
      <c r="E22" s="91">
        <v>495.0</v>
      </c>
      <c r="F22" s="92">
        <f t="shared" si="1"/>
        <v>-0.02559055118</v>
      </c>
    </row>
    <row r="23" ht="12.75" customHeight="1">
      <c r="A23" s="90" t="s">
        <v>174</v>
      </c>
      <c r="B23" s="91">
        <v>88793.0</v>
      </c>
      <c r="C23" s="91">
        <v>85395.0</v>
      </c>
      <c r="D23" s="91">
        <v>491.0</v>
      </c>
      <c r="E23" s="91">
        <v>472.0</v>
      </c>
      <c r="F23" s="92">
        <f t="shared" si="1"/>
        <v>-0.03869653768</v>
      </c>
    </row>
    <row r="24" ht="12.75" customHeight="1">
      <c r="A24" s="90" t="s">
        <v>175</v>
      </c>
      <c r="B24" s="91">
        <v>44415.0</v>
      </c>
      <c r="C24" s="91">
        <v>60414.0</v>
      </c>
      <c r="D24" s="91">
        <v>245.0</v>
      </c>
      <c r="E24" s="91">
        <v>334.0</v>
      </c>
      <c r="F24" s="92">
        <f t="shared" si="1"/>
        <v>0.3632653061</v>
      </c>
    </row>
    <row r="25" ht="12.75" customHeight="1">
      <c r="A25" s="90" t="s">
        <v>176</v>
      </c>
      <c r="B25" s="91">
        <v>506679.0</v>
      </c>
      <c r="C25" s="91">
        <v>562425.0</v>
      </c>
      <c r="D25" s="91">
        <v>2799.0</v>
      </c>
      <c r="E25" s="91">
        <v>3107.0</v>
      </c>
      <c r="F25" s="92">
        <f t="shared" si="1"/>
        <v>0.1100392997</v>
      </c>
    </row>
    <row r="26" ht="12.75" customHeight="1">
      <c r="A26" s="90" t="s">
        <v>177</v>
      </c>
      <c r="B26" s="91">
        <v>247983.0</v>
      </c>
      <c r="C26" s="91">
        <v>267324.0</v>
      </c>
      <c r="D26" s="91">
        <v>1370.0</v>
      </c>
      <c r="E26" s="91">
        <v>1477.0</v>
      </c>
      <c r="F26" s="92">
        <f t="shared" si="1"/>
        <v>0.07810218978</v>
      </c>
    </row>
    <row r="27" ht="12.75" customHeight="1">
      <c r="A27" s="90" t="s">
        <v>178</v>
      </c>
      <c r="B27" s="91">
        <v>285713.0</v>
      </c>
      <c r="C27" s="91">
        <v>316395.0</v>
      </c>
      <c r="D27" s="91">
        <v>1579.0</v>
      </c>
      <c r="E27" s="91">
        <v>1748.0</v>
      </c>
      <c r="F27" s="92">
        <f t="shared" si="1"/>
        <v>0.1070297657</v>
      </c>
    </row>
    <row r="28" ht="12.75" customHeight="1">
      <c r="A28" s="90" t="s">
        <v>179</v>
      </c>
      <c r="B28" s="91">
        <v>322713.0</v>
      </c>
      <c r="C28" s="91">
        <v>364373.0</v>
      </c>
      <c r="D28" s="91">
        <v>1783.0</v>
      </c>
      <c r="E28" s="91">
        <v>2013.0</v>
      </c>
      <c r="F28" s="92">
        <f t="shared" si="1"/>
        <v>0.128996074</v>
      </c>
    </row>
    <row r="29" ht="12.75" customHeight="1">
      <c r="A29" s="90" t="s">
        <v>180</v>
      </c>
      <c r="B29" s="91">
        <v>276243.0</v>
      </c>
      <c r="C29" s="91">
        <v>341064.0</v>
      </c>
      <c r="D29" s="91">
        <v>1526.0</v>
      </c>
      <c r="E29" s="91">
        <v>1884.0</v>
      </c>
      <c r="F29" s="92">
        <f t="shared" si="1"/>
        <v>0.2346002621</v>
      </c>
    </row>
    <row r="30" ht="12.75" customHeight="1">
      <c r="A30" s="90" t="s">
        <v>181</v>
      </c>
      <c r="B30" s="91">
        <v>190080.0</v>
      </c>
      <c r="C30" s="91">
        <v>223739.0</v>
      </c>
      <c r="D30" s="91">
        <v>1050.0</v>
      </c>
      <c r="E30" s="91">
        <v>1236.0</v>
      </c>
      <c r="F30" s="92">
        <f t="shared" si="1"/>
        <v>0.1771428571</v>
      </c>
    </row>
    <row r="31" ht="12.75" customHeight="1">
      <c r="A31" s="90" t="s">
        <v>182</v>
      </c>
      <c r="B31" s="91">
        <v>195936.0</v>
      </c>
      <c r="C31" s="91">
        <v>220895.0</v>
      </c>
      <c r="D31" s="91">
        <v>1083.0</v>
      </c>
      <c r="E31" s="91">
        <v>1220.0</v>
      </c>
      <c r="F31" s="92">
        <f t="shared" si="1"/>
        <v>0.1265004617</v>
      </c>
    </row>
    <row r="32" ht="12.75" customHeight="1">
      <c r="A32" s="90" t="s">
        <v>183</v>
      </c>
      <c r="B32" s="91">
        <v>889829.0</v>
      </c>
      <c r="C32" s="91">
        <v>1015068.0</v>
      </c>
      <c r="D32" s="91">
        <v>4916.0</v>
      </c>
      <c r="E32" s="91">
        <v>5608.0</v>
      </c>
      <c r="F32" s="92">
        <f t="shared" si="1"/>
        <v>0.1407648495</v>
      </c>
    </row>
    <row r="33" ht="12.75" customHeight="1">
      <c r="A33" s="90" t="s">
        <v>184</v>
      </c>
      <c r="B33" s="91">
        <v>273459.0</v>
      </c>
      <c r="C33" s="91">
        <v>304320.0</v>
      </c>
      <c r="D33" s="91">
        <v>1511.0</v>
      </c>
      <c r="E33" s="91">
        <v>1681.0</v>
      </c>
      <c r="F33" s="92">
        <f t="shared" si="1"/>
        <v>0.1125082727</v>
      </c>
    </row>
    <row r="34" ht="12.75" customHeight="1">
      <c r="A34" s="90" t="s">
        <v>185</v>
      </c>
      <c r="B34" s="91">
        <v>474543.0</v>
      </c>
      <c r="C34" s="91">
        <v>505520.0</v>
      </c>
      <c r="D34" s="91">
        <v>2622.0</v>
      </c>
      <c r="E34" s="91">
        <v>2793.0</v>
      </c>
      <c r="F34" s="92">
        <f t="shared" si="1"/>
        <v>0.0652173913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186</v>
      </c>
      <c r="B1" s="94" t="s">
        <v>29</v>
      </c>
      <c r="C1" s="94" t="s">
        <v>187</v>
      </c>
      <c r="D1" s="94" t="s">
        <v>188</v>
      </c>
    </row>
    <row r="2" ht="12.0" customHeight="1">
      <c r="A2" s="95">
        <v>44351.0</v>
      </c>
      <c r="B2" s="96" t="s">
        <v>189</v>
      </c>
      <c r="C2" s="97"/>
      <c r="D2" s="96" t="s">
        <v>190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