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LOC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<sst xmlns="http://schemas.openxmlformats.org/spreadsheetml/2006/main" count="153" uniqueCount="119">
  <si>
    <t>Data source</t>
  </si>
  <si>
    <t>EUROCONTROL - PRB</t>
  </si>
  <si>
    <t>Period Start</t>
  </si>
  <si>
    <t>Meta data</t>
  </si>
  <si>
    <t>Release date</t>
  </si>
  <si>
    <t>Period End</t>
  </si>
  <si>
    <t>30 Jun. 2017</t>
  </si>
  <si>
    <t>Contact</t>
  </si>
  <si>
    <t>NSA-PRU-Support@eurocontrol.int</t>
  </si>
  <si>
    <t>Period: JAN-DEC</t>
  </si>
  <si>
    <t>SES Area (RP2)</t>
  </si>
  <si>
    <t xml:space="preserve"> </t>
  </si>
  <si>
    <t>Period: JAN-JUN</t>
  </si>
  <si>
    <t>Year</t>
  </si>
  <si>
    <t>Full Year</t>
  </si>
  <si>
    <t>En-route ATFM delay [min./flt.]</t>
  </si>
  <si>
    <t>FAB_FIR</t>
  </si>
  <si>
    <t>FLTS</t>
  </si>
  <si>
    <t>FAB (based on FIR)</t>
  </si>
  <si>
    <t>Plan [2017]</t>
  </si>
  <si>
    <t>FLTS [TOT]</t>
  </si>
  <si>
    <t>En-route ATFM delay [min.]</t>
  </si>
  <si>
    <t>Actual [Jan-Jun 2017]</t>
  </si>
  <si>
    <t>[act. vs. plan]</t>
  </si>
  <si>
    <t>En-route ATFM delay [total min.]</t>
  </si>
  <si>
    <t>Plan [annual]</t>
  </si>
  <si>
    <t>[actual vs. plan]</t>
  </si>
  <si>
    <t>2015</t>
  </si>
  <si>
    <t>Month</t>
  </si>
  <si>
    <t>Baltic FAB</t>
  </si>
  <si>
    <t>BLUE MED FAB</t>
  </si>
  <si>
    <t>Cumulative Year</t>
  </si>
  <si>
    <t>Select</t>
  </si>
  <si>
    <t>DANUBE FAB</t>
  </si>
  <si>
    <t>Jan-15</t>
  </si>
  <si>
    <t>DK-SE FAB</t>
  </si>
  <si>
    <t>FAB CE (SES RP2)</t>
  </si>
  <si>
    <t>FABEC</t>
  </si>
  <si>
    <t>NEFAB</t>
  </si>
  <si>
    <t>SW FAB</t>
  </si>
  <si>
    <t>UK-Ireland FAB</t>
  </si>
  <si>
    <t>2016</t>
  </si>
  <si>
    <t>Feb-15</t>
  </si>
  <si>
    <t>Change date</t>
  </si>
  <si>
    <t>Entity</t>
  </si>
  <si>
    <t>Period</t>
  </si>
  <si>
    <t>Comment</t>
  </si>
  <si>
    <t>2017</t>
  </si>
  <si>
    <t>Mar-15</t>
  </si>
  <si>
    <t>2018</t>
  </si>
  <si>
    <t>Apr-15</t>
  </si>
  <si>
    <t>2019</t>
  </si>
  <si>
    <t>Target has been changed from 0.35 (original Performance Plan) to 0.30 - PRB are still awaiting addendum to revised Performance Plan</t>
  </si>
  <si>
    <t>May-15</t>
  </si>
  <si>
    <t>ALL</t>
  </si>
  <si>
    <t>Update 2nd quarter</t>
  </si>
  <si>
    <t>Apr-Sep</t>
  </si>
  <si>
    <t>ATFM delay changed back to the old computation methodology</t>
  </si>
  <si>
    <t>Jun-15</t>
  </si>
  <si>
    <t>Jul-15</t>
  </si>
  <si>
    <t>Aug-15</t>
  </si>
  <si>
    <t>Sep-15</t>
  </si>
  <si>
    <t>Oct-15</t>
  </si>
  <si>
    <t>Update Q4</t>
  </si>
  <si>
    <t>Nov-15</t>
  </si>
  <si>
    <t>2016 target was aligned to the target in the performance plan from 0.3 to 0.31</t>
  </si>
  <si>
    <t>Dec-15</t>
  </si>
  <si>
    <t>ATFM delay changed back to the new computation methodology  from April 2016 (NM release 20.0)</t>
  </si>
  <si>
    <t>Update Q1</t>
  </si>
  <si>
    <t>Jan-16</t>
  </si>
  <si>
    <t>Feb-16</t>
  </si>
  <si>
    <t>Q2 2017</t>
  </si>
  <si>
    <t>Mar-16</t>
  </si>
  <si>
    <t>Update Q2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</si>
  <si>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</si>
  <si>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</si>
  <si>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</si>
  <si>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</si>
  <si>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</si>
  <si>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</si>
  <si>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</si>
  <si>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</si>
  <si>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</si>
  <si>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</si>
  <si>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</si>
  <si>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</si>
  <si>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</si>
  <si>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</si>
  <si>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</si>
  <si>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Jul-17</t>
  </si>
  <si>
    <t>Aug-17</t>
  </si>
  <si>
    <t>Sep-17</t>
  </si>
  <si>
    <t>Oct-17</t>
  </si>
  <si>
    <t>Nov-17</t>
  </si>
  <si>
    <t>Dec-17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</si>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</sst>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yyyy\-mm\-dd"/>
    <numFmt numFmtId="166" formatCode="m/d/yyyy"/>
  </numFmts>
  <fonts count="20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Arial"/>
    </font>
    <font>
      <u/>
      <sz val="10.0"/>
      <color rgb="FF396EA2"/>
      <name val="Calibri"/>
    </font>
    <font>
      <b/>
      <sz val="8.0"/>
      <color rgb="FFC00000"/>
      <name val="Calibri"/>
    </font>
    <font>
      <sz val="9.0"/>
      <color rgb="FF000000"/>
      <name val="Calibri"/>
    </font>
    <font/>
    <font>
      <sz val="8.0"/>
      <color rgb="FF000000"/>
      <name val="Calibri"/>
    </font>
    <font>
      <sz val="9.0"/>
      <name val="Calibri"/>
    </font>
    <font>
      <sz val="9.0"/>
      <name val="Arial"/>
    </font>
    <font>
      <sz val="9.0"/>
      <color rgb="FF339966"/>
      <name val="Calibri"/>
    </font>
    <font>
      <sz val="8.0"/>
      <name val="Arial"/>
    </font>
    <font>
      <sz val="8.0"/>
      <color rgb="FF000000"/>
      <name val="Arial"/>
    </font>
    <font>
      <sz val="10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D6E3BC"/>
        <bgColor rgb="FFD6E3BC"/>
      </patternFill>
    </fill>
  </fills>
  <borders count="28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bottom/>
    </border>
    <border>
      <top style="thin">
        <color rgb="FF000000"/>
      </top>
      <bottom/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top/>
      <bottom/>
    </border>
    <border>
      <top/>
      <bottom/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left" shrinkToFit="0" vertical="bottom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2" fillId="3" fontId="2" numFmtId="165" xfId="0" applyAlignment="1" applyBorder="1" applyFont="1" applyNumberFormat="1">
      <alignment horizontal="left" shrinkToFit="0" vertical="bottom" wrapText="0"/>
    </xf>
    <xf borderId="1" fillId="2" fontId="3" numFmtId="0" xfId="0" applyAlignment="1" applyBorder="1" applyFont="1">
      <alignment horizontal="left" shrinkToFit="0" wrapText="0"/>
    </xf>
    <xf borderId="1" fillId="3" fontId="4" numFmtId="166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3" fillId="2" fontId="1" numFmtId="0" xfId="0" applyAlignment="1" applyBorder="1" applyFont="1">
      <alignment shrinkToFit="0" wrapText="0"/>
    </xf>
    <xf borderId="1" fillId="3" fontId="5" numFmtId="166" xfId="0" applyAlignment="1" applyBorder="1" applyFont="1" applyNumberFormat="1">
      <alignment horizontal="left" shrinkToFit="0" wrapText="0"/>
    </xf>
    <xf borderId="4" fillId="3" fontId="6" numFmtId="164" xfId="0" applyAlignment="1" applyBorder="1" applyFont="1" applyNumberFormat="1">
      <alignment horizontal="left" readingOrder="0" shrinkToFit="0" vertical="bottom" wrapText="0"/>
    </xf>
    <xf borderId="5" fillId="2" fontId="1" numFmtId="0" xfId="0" applyAlignment="1" applyBorder="1" applyFont="1">
      <alignment shrinkToFit="0" vertical="bottom" wrapText="0"/>
    </xf>
    <xf borderId="5" fillId="3" fontId="2" numFmtId="165" xfId="0" applyAlignment="1" applyBorder="1" applyFont="1" applyNumberForma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3" numFmtId="0" xfId="0" applyAlignment="1" applyBorder="1" applyFont="1">
      <alignment horizontal="left" shrinkToFit="0" wrapText="0"/>
    </xf>
    <xf borderId="3" fillId="3" fontId="7" numFmtId="0" xfId="0" applyAlignment="1" applyBorder="1" applyFont="1">
      <alignment horizontal="left" shrinkToFit="0" wrapText="0"/>
    </xf>
    <xf borderId="3" fillId="3" fontId="2" numFmtId="0" xfId="0" applyAlignment="1" applyBorder="1" applyFont="1">
      <alignment horizontal="left" shrinkToFit="0" wrapText="0"/>
    </xf>
    <xf borderId="3" fillId="3" fontId="8" numFmtId="0" xfId="0" applyAlignment="1" applyBorder="1" applyFont="1">
      <alignment shrinkToFit="0" wrapText="1"/>
    </xf>
    <xf borderId="3" fillId="3" fontId="8" numFmtId="49" xfId="0" applyAlignment="1" applyBorder="1" applyFont="1" applyNumberFormat="1">
      <alignment shrinkToFit="0" wrapText="1"/>
    </xf>
    <xf borderId="6" fillId="3" fontId="8" numFmtId="0" xfId="0" applyAlignment="1" applyBorder="1" applyFont="1">
      <alignment shrinkToFit="0" wrapText="1"/>
    </xf>
    <xf borderId="3" fillId="3" fontId="9" numFmtId="166" xfId="0" applyAlignment="1" applyBorder="1" applyFont="1" applyNumberFormat="1">
      <alignment horizontal="left" shrinkToFit="0" wrapText="0"/>
    </xf>
    <xf borderId="7" fillId="3" fontId="10" numFmtId="0" xfId="0" applyAlignment="1" applyBorder="1" applyFont="1">
      <alignment horizontal="center" readingOrder="0" shrinkToFit="0" vertical="center" wrapText="0"/>
    </xf>
    <xf borderId="1" fillId="3" fontId="0" numFmtId="0" xfId="0" applyAlignment="1" applyBorder="1" applyFont="1">
      <alignment shrinkToFit="0" wrapText="1"/>
    </xf>
    <xf borderId="0" fillId="3" fontId="10" numFmtId="0" xfId="0" applyAlignment="1" applyFont="1">
      <alignment horizontal="center" readingOrder="0" shrinkToFit="0" vertical="center" wrapText="0"/>
    </xf>
    <xf borderId="8" fillId="3" fontId="10" numFmtId="0" xfId="0" applyAlignment="1" applyBorder="1" applyFont="1">
      <alignment horizontal="left" readingOrder="0" shrinkToFit="0" vertical="center" wrapText="0"/>
    </xf>
    <xf borderId="9" fillId="4" fontId="11" numFmtId="49" xfId="0" applyAlignment="1" applyBorder="1" applyFill="1" applyFont="1" applyNumberFormat="1">
      <alignment horizontal="center" readingOrder="0" shrinkToFit="0" vertical="center" wrapText="1"/>
    </xf>
    <xf borderId="8" fillId="3" fontId="10" numFmtId="0" xfId="0" applyAlignment="1" applyBorder="1" applyFont="1">
      <alignment horizontal="center" readingOrder="0" shrinkToFit="0" vertical="center" wrapText="0"/>
    </xf>
    <xf borderId="8" fillId="4" fontId="11" numFmtId="0" xfId="0" applyAlignment="1" applyBorder="1" applyFont="1">
      <alignment horizontal="center" readingOrder="0" shrinkToFit="0" vertical="center" wrapText="1"/>
    </xf>
    <xf borderId="8" fillId="3" fontId="10" numFmtId="0" xfId="0" applyAlignment="1" applyBorder="1" applyFont="1">
      <alignment horizontal="center" shrinkToFit="0" vertical="center" wrapText="0"/>
    </xf>
    <xf borderId="9" fillId="3" fontId="11" numFmtId="0" xfId="0" applyAlignment="1" applyBorder="1" applyFont="1">
      <alignment shrinkToFit="0" wrapText="1"/>
    </xf>
    <xf borderId="10" fillId="4" fontId="11" numFmtId="0" xfId="0" applyAlignment="1" applyBorder="1" applyFont="1">
      <alignment horizontal="center" shrinkToFit="0" vertical="center" wrapText="1"/>
    </xf>
    <xf borderId="8" fillId="3" fontId="11" numFmtId="0" xfId="0" applyAlignment="1" applyBorder="1" applyFont="1">
      <alignment readingOrder="0" shrinkToFit="0" vertical="center" wrapText="0"/>
    </xf>
    <xf borderId="10" fillId="3" fontId="11" numFmtId="0" xfId="0" applyAlignment="1" applyBorder="1" applyFont="1">
      <alignment shrinkToFit="0" wrapText="1"/>
    </xf>
    <xf borderId="8" fillId="5" fontId="11" numFmtId="2" xfId="0" applyAlignment="1" applyBorder="1" applyFill="1" applyFont="1" applyNumberFormat="1">
      <alignment horizontal="center" readingOrder="0" shrinkToFit="0" vertical="center" wrapText="0"/>
    </xf>
    <xf borderId="10" fillId="3" fontId="11" numFmtId="0" xfId="0" applyAlignment="1" applyBorder="1" applyFont="1">
      <alignment readingOrder="0" shrinkToFit="0" wrapText="1"/>
    </xf>
    <xf borderId="8" fillId="3" fontId="11" numFmtId="3" xfId="0" applyAlignment="1" applyBorder="1" applyFont="1" applyNumberFormat="1">
      <alignment horizontal="center" readingOrder="0" shrinkToFit="0" vertical="center" wrapText="0"/>
    </xf>
    <xf borderId="8" fillId="4" fontId="11" numFmtId="0" xfId="0" applyAlignment="1" applyBorder="1" applyFont="1">
      <alignment horizontal="center" shrinkToFit="0" vertical="center" wrapText="1"/>
    </xf>
    <xf borderId="10" fillId="3" fontId="11" numFmtId="0" xfId="0" applyAlignment="1" applyBorder="1" applyFont="1">
      <alignment horizontal="left" readingOrder="0" shrinkToFit="0" wrapText="1"/>
    </xf>
    <xf borderId="8" fillId="3" fontId="11" numFmtId="2" xfId="0" applyAlignment="1" applyBorder="1" applyFont="1" applyNumberFormat="1">
      <alignment horizontal="center" readingOrder="0" shrinkToFit="0" vertical="center" wrapText="0"/>
    </xf>
    <xf borderId="11" fillId="0" fontId="12" numFmtId="0" xfId="0" applyBorder="1" applyFont="1"/>
    <xf borderId="12" fillId="3" fontId="11" numFmtId="49" xfId="0" applyAlignment="1" applyBorder="1" applyFont="1" applyNumberFormat="1">
      <alignment shrinkToFit="0" wrapText="1"/>
    </xf>
    <xf borderId="8" fillId="4" fontId="13" numFmtId="0" xfId="0" applyAlignment="1" applyBorder="1" applyFont="1">
      <alignment horizontal="center" readingOrder="0" shrinkToFit="0" vertical="center" wrapText="1"/>
    </xf>
    <xf borderId="13" fillId="3" fontId="11" numFmtId="4" xfId="0" applyAlignment="1" applyBorder="1" applyFont="1" applyNumberFormat="1">
      <alignment readingOrder="0" shrinkToFit="0" vertical="center" wrapText="0"/>
    </xf>
    <xf borderId="14" fillId="3" fontId="11" numFmtId="0" xfId="0" applyAlignment="1" applyBorder="1" applyFont="1">
      <alignment shrinkToFit="0" wrapText="1"/>
    </xf>
    <xf borderId="15" fillId="3" fontId="14" numFmtId="3" xfId="0" applyAlignment="1" applyBorder="1" applyFont="1" applyNumberFormat="1">
      <alignment readingOrder="0" shrinkToFit="0" wrapText="1"/>
    </xf>
    <xf borderId="16" fillId="3" fontId="15" numFmtId="49" xfId="0" applyAlignment="1" applyBorder="1" applyFont="1" applyNumberFormat="1">
      <alignment horizontal="right" shrinkToFit="0" vertical="bottom" wrapText="1"/>
    </xf>
    <xf borderId="17" fillId="3" fontId="11" numFmtId="3" xfId="0" applyAlignment="1" applyBorder="1" applyFont="1" applyNumberFormat="1">
      <alignment readingOrder="0" shrinkToFit="0" wrapText="1"/>
    </xf>
    <xf borderId="13" fillId="3" fontId="11" numFmtId="2" xfId="0" applyAlignment="1" applyBorder="1" applyFont="1" applyNumberFormat="1">
      <alignment shrinkToFit="0" vertical="center" wrapText="0"/>
    </xf>
    <xf borderId="18" fillId="3" fontId="11" numFmtId="4" xfId="0" applyAlignment="1" applyBorder="1" applyFont="1" applyNumberFormat="1">
      <alignment readingOrder="0" shrinkToFit="0" vertical="center" wrapText="0"/>
    </xf>
    <xf borderId="17" fillId="3" fontId="14" numFmtId="3" xfId="0" applyAlignment="1" applyBorder="1" applyFont="1" applyNumberFormat="1">
      <alignment readingOrder="0" shrinkToFit="0" wrapText="1"/>
    </xf>
    <xf borderId="19" fillId="3" fontId="11" numFmtId="0" xfId="0" applyAlignment="1" applyBorder="1" applyFont="1">
      <alignment readingOrder="0" shrinkToFit="0" vertical="center" wrapText="0"/>
    </xf>
    <xf borderId="17" fillId="3" fontId="11" numFmtId="2" xfId="0" applyAlignment="1" applyBorder="1" applyFont="1" applyNumberFormat="1">
      <alignment horizontal="right" shrinkToFit="0" wrapText="0"/>
    </xf>
    <xf borderId="7" fillId="3" fontId="11" numFmtId="2" xfId="0" applyAlignment="1" applyBorder="1" applyFont="1" applyNumberFormat="1">
      <alignment shrinkToFit="0" vertical="center" wrapText="0"/>
    </xf>
    <xf borderId="18" fillId="3" fontId="11" numFmtId="3" xfId="0" applyAlignment="1" applyBorder="1" applyFont="1" applyNumberFormat="1">
      <alignment horizontal="right" readingOrder="0" shrinkToFit="0" wrapText="0"/>
    </xf>
    <xf borderId="20" fillId="3" fontId="11" numFmtId="49" xfId="0" applyAlignment="1" applyBorder="1" applyFont="1" applyNumberFormat="1">
      <alignment shrinkToFit="0" wrapText="1"/>
    </xf>
    <xf borderId="1" fillId="3" fontId="11" numFmtId="0" xfId="0" applyAlignment="1" applyBorder="1" applyFont="1">
      <alignment shrinkToFit="0" wrapText="1"/>
    </xf>
    <xf borderId="21" fillId="3" fontId="11" numFmtId="3" xfId="0" applyAlignment="1" applyBorder="1" applyFont="1" applyNumberFormat="1">
      <alignment readingOrder="0" shrinkToFit="0" wrapText="1"/>
    </xf>
    <xf borderId="22" fillId="4" fontId="11" numFmtId="0" xfId="0" applyAlignment="1" applyBorder="1" applyFont="1">
      <alignment shrinkToFit="0" wrapText="0"/>
    </xf>
    <xf borderId="13" fillId="3" fontId="11" numFmtId="3" xfId="0" applyAlignment="1" applyBorder="1" applyFont="1" applyNumberFormat="1">
      <alignment readingOrder="0" shrinkToFit="0" wrapText="1"/>
    </xf>
    <xf borderId="13" fillId="3" fontId="14" numFmtId="3" xfId="0" applyAlignment="1" applyBorder="1" applyFont="1" applyNumberFormat="1">
      <alignment readingOrder="0" shrinkToFit="0" wrapText="1"/>
    </xf>
    <xf borderId="20" fillId="3" fontId="11" numFmtId="2" xfId="0" applyAlignment="1" applyBorder="1" applyFont="1" applyNumberFormat="1">
      <alignment shrinkToFit="0" vertical="center" wrapText="0"/>
    </xf>
    <xf borderId="0" fillId="3" fontId="14" numFmtId="164" xfId="0" applyAlignment="1" applyFont="1" applyNumberFormat="1">
      <alignment horizontal="center" shrinkToFit="0" vertical="bottom" wrapText="0"/>
    </xf>
    <xf borderId="13" fillId="3" fontId="11" numFmtId="4" xfId="0" applyAlignment="1" applyBorder="1" applyFont="1" applyNumberFormat="1">
      <alignment shrinkToFit="0" vertical="center" wrapText="0"/>
    </xf>
    <xf borderId="0" fillId="3" fontId="11" numFmtId="0" xfId="0" applyAlignment="1" applyFont="1">
      <alignment readingOrder="0" shrinkToFit="0" vertical="center" wrapText="1"/>
    </xf>
    <xf borderId="21" fillId="3" fontId="11" numFmtId="3" xfId="0" applyAlignment="1" applyBorder="1" applyFont="1" applyNumberFormat="1">
      <alignment shrinkToFit="0" wrapText="1"/>
    </xf>
    <xf borderId="13" fillId="3" fontId="11" numFmtId="3" xfId="0" applyAlignment="1" applyBorder="1" applyFont="1" applyNumberFormat="1">
      <alignment shrinkToFit="0" wrapText="1"/>
    </xf>
    <xf borderId="18" fillId="3" fontId="11" numFmtId="2" xfId="0" applyAlignment="1" applyBorder="1" applyFont="1" applyNumberFormat="1">
      <alignment horizontal="right" shrinkToFit="0" wrapText="0"/>
    </xf>
    <xf borderId="18" fillId="3" fontId="11" numFmtId="0" xfId="0" applyAlignment="1" applyBorder="1" applyFont="1">
      <alignment shrinkToFit="0" vertical="center" wrapText="0"/>
    </xf>
    <xf borderId="13" fillId="3" fontId="11" numFmtId="0" xfId="0" applyAlignment="1" applyBorder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23" fillId="3" fontId="11" numFmtId="49" xfId="0" applyAlignment="1" applyBorder="1" applyFont="1" applyNumberFormat="1">
      <alignment shrinkToFit="0" wrapText="1"/>
    </xf>
    <xf borderId="19" fillId="3" fontId="11" numFmtId="4" xfId="0" applyAlignment="1" applyBorder="1" applyFont="1" applyNumberFormat="1">
      <alignment shrinkToFit="0" vertical="center" wrapText="0"/>
    </xf>
    <xf borderId="24" fillId="3" fontId="11" numFmtId="3" xfId="0" applyAlignment="1" applyBorder="1" applyFont="1" applyNumberFormat="1">
      <alignment shrinkToFit="0" wrapText="1"/>
    </xf>
    <xf borderId="19" fillId="3" fontId="11" numFmtId="3" xfId="0" applyAlignment="1" applyBorder="1" applyFont="1" applyNumberFormat="1">
      <alignment shrinkToFit="0" wrapText="1"/>
    </xf>
    <xf borderId="0" fillId="3" fontId="11" numFmtId="0" xfId="0" applyAlignment="1" applyFont="1">
      <alignment horizontal="center" shrinkToFit="0" vertical="bottom" wrapText="0"/>
    </xf>
    <xf borderId="19" fillId="3" fontId="11" numFmtId="2" xfId="0" applyAlignment="1" applyBorder="1" applyFont="1" applyNumberFormat="1">
      <alignment shrinkToFit="0" wrapText="1"/>
    </xf>
    <xf borderId="3" fillId="3" fontId="11" numFmtId="0" xfId="0" applyAlignment="1" applyBorder="1" applyFont="1">
      <alignment shrinkToFit="0" wrapText="1"/>
    </xf>
    <xf borderId="19" fillId="3" fontId="16" numFmtId="4" xfId="0" applyAlignment="1" applyBorder="1" applyFont="1" applyNumberFormat="1">
      <alignment shrinkToFit="0" vertical="center" wrapText="0"/>
    </xf>
    <xf borderId="0" fillId="0" fontId="17" numFmtId="0" xfId="0" applyAlignment="1" applyFont="1">
      <alignment horizontal="center" readingOrder="0" shrinkToFit="0" wrapText="0"/>
    </xf>
    <xf borderId="25" fillId="3" fontId="15" numFmtId="49" xfId="0" applyAlignment="1" applyBorder="1" applyFont="1" applyNumberFormat="1">
      <alignment horizontal="right" shrinkToFit="0" vertical="bottom" wrapText="1"/>
    </xf>
    <xf borderId="0" fillId="3" fontId="17" numFmtId="164" xfId="0" applyAlignment="1" applyFont="1" applyNumberFormat="1">
      <alignment horizontal="center" readingOrder="0" shrinkToFit="0" vertical="bottom" wrapText="0"/>
    </xf>
    <xf borderId="19" fillId="3" fontId="11" numFmtId="4" xfId="0" applyAlignment="1" applyBorder="1" applyFont="1" applyNumberFormat="1">
      <alignment readingOrder="0" shrinkToFit="0" vertical="center" wrapText="0"/>
    </xf>
    <xf borderId="0" fillId="3" fontId="18" numFmtId="17" xfId="0" applyAlignment="1" applyFont="1" applyNumberFormat="1">
      <alignment vertical="bottom"/>
    </xf>
    <xf borderId="19" fillId="3" fontId="11" numFmtId="3" xfId="0" applyAlignment="1" applyBorder="1" applyFont="1" applyNumberFormat="1">
      <alignment readingOrder="0" shrinkToFit="0" wrapText="1"/>
    </xf>
    <xf borderId="0" fillId="3" fontId="18" numFmtId="0" xfId="0" applyAlignment="1" applyFont="1">
      <alignment horizontal="center" shrinkToFit="0" vertical="bottom" wrapText="0"/>
    </xf>
    <xf borderId="26" fillId="3" fontId="11" numFmtId="2" xfId="0" applyAlignment="1" applyBorder="1" applyFont="1" applyNumberFormat="1">
      <alignment horizontal="right" shrinkToFit="0" wrapText="0"/>
    </xf>
    <xf borderId="0" fillId="3" fontId="18" numFmtId="0" xfId="0" applyAlignment="1" applyFont="1">
      <alignment vertical="bottom"/>
    </xf>
    <xf borderId="27" fillId="3" fontId="11" numFmtId="0" xfId="0" applyAlignment="1" applyBorder="1" applyFont="1">
      <alignment shrinkToFit="0" wrapText="1"/>
    </xf>
    <xf borderId="0" fillId="3" fontId="14" numFmtId="164" xfId="0" applyAlignment="1" applyFont="1" applyNumberFormat="1">
      <alignment horizontal="center" readingOrder="0" vertical="bottom"/>
    </xf>
    <xf borderId="0" fillId="3" fontId="11" numFmtId="17" xfId="0" applyAlignment="1" applyFont="1" applyNumberFormat="1">
      <alignment vertical="bottom"/>
    </xf>
    <xf borderId="0" fillId="3" fontId="11" numFmtId="0" xfId="0" applyAlignment="1" applyFont="1">
      <alignment horizontal="center" vertical="bottom"/>
    </xf>
    <xf borderId="0" fillId="3" fontId="11" numFmtId="0" xfId="0" applyAlignment="1" applyFont="1">
      <alignment vertical="bottom"/>
    </xf>
    <xf borderId="0" fillId="0" fontId="19" numFmtId="0" xfId="0" applyAlignment="1" applyFont="1">
      <alignment shrinkToFit="0" wrapText="0"/>
    </xf>
    <xf borderId="0" fillId="0" fontId="0" numFmtId="0" xfId="0" applyAlignment="1" applyFont="1">
      <alignment shrinkToFit="0" wrapText="0"/>
    </xf>
    <xf borderId="17" fillId="3" fontId="11" numFmtId="4" xfId="0" applyAlignment="1" applyBorder="1" applyFont="1" applyNumberFormat="1">
      <alignment shrinkToFit="0" vertical="center" wrapText="0"/>
    </xf>
    <xf borderId="17" fillId="3" fontId="11" numFmtId="3" xfId="0" applyAlignment="1" applyBorder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</cols>
  <sheetData>
    <row r="1" ht="12.0" customHeight="1">
      <c r="A1" s="1" t="s">
        <v>0</v>
      </c>
      <c r="B1" s="2" t="s">
        <v>1</v>
      </c>
      <c r="C1" s="3" t="s">
        <v>2</v>
      </c>
      <c r="D1" s="7">
        <v>42005.0</v>
      </c>
      <c r="E1" s="6" t="s">
        <v>3</v>
      </c>
      <c r="F1" s="9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3">
        <v>42957.0</v>
      </c>
      <c r="C2" s="14" t="s">
        <v>5</v>
      </c>
      <c r="D2" s="15">
        <v>42735.0</v>
      </c>
      <c r="E2" s="16" t="s">
        <v>7</v>
      </c>
      <c r="F2" s="19" t="str">
        <f>HYPERLINK("mailto:NSA-PRU-Support@eurocontrol.int","NSA-PRU-Support@eurocontrol.int")</f>
        <v>NSA-PRU-Support@eurocontrol.int</v>
      </c>
      <c r="G2" s="20"/>
    </row>
    <row r="3" ht="12.0" customHeight="1">
      <c r="A3" s="21"/>
      <c r="B3" s="22"/>
      <c r="C3" s="21"/>
      <c r="D3" s="21"/>
      <c r="E3" s="21"/>
      <c r="F3" s="21"/>
      <c r="G3" s="23"/>
    </row>
    <row r="4" ht="13.5" customHeight="1">
      <c r="A4" s="25" t="s">
        <v>9</v>
      </c>
      <c r="B4" s="25" t="s">
        <v>10</v>
      </c>
      <c r="D4" s="25" t="s">
        <v>11</v>
      </c>
      <c r="E4" s="25" t="s">
        <v>11</v>
      </c>
      <c r="F4" s="25" t="s">
        <v>11</v>
      </c>
      <c r="G4" s="27" t="s">
        <v>11</v>
      </c>
    </row>
    <row r="5" ht="12.0" customHeight="1">
      <c r="A5" s="29" t="s">
        <v>13</v>
      </c>
      <c r="B5" s="31" t="s">
        <v>15</v>
      </c>
      <c r="C5" s="34" t="s">
        <v>17</v>
      </c>
      <c r="D5" s="40" t="s">
        <v>24</v>
      </c>
      <c r="E5" s="40" t="s">
        <v>25</v>
      </c>
      <c r="F5" s="40" t="s">
        <v>26</v>
      </c>
    </row>
    <row r="6" ht="15.0" customHeight="1">
      <c r="A6" s="44" t="s">
        <v>27</v>
      </c>
      <c r="B6" s="46">
        <f t="shared" ref="B6:B7" si="1">D6/C6</f>
        <v>0.7608276904</v>
      </c>
      <c r="C6" s="48">
        <v>9242345.0</v>
      </c>
      <c r="D6" s="50">
        <v>7031832.0</v>
      </c>
      <c r="E6" s="51">
        <v>0.5</v>
      </c>
      <c r="F6" s="56">
        <f t="shared" ref="F6:F7" si="2">B6-E6</f>
        <v>0.2608276904</v>
      </c>
    </row>
    <row r="7" ht="12.0" customHeight="1">
      <c r="A7" s="58" t="s">
        <v>41</v>
      </c>
      <c r="B7" s="46">
        <f t="shared" si="1"/>
        <v>0.9105015552</v>
      </c>
      <c r="C7" s="60">
        <v>9505573.0</v>
      </c>
      <c r="D7" s="62">
        <v>8654839.0</v>
      </c>
      <c r="E7" s="64">
        <v>0.5</v>
      </c>
      <c r="F7" s="66">
        <f t="shared" si="2"/>
        <v>0.4105015552</v>
      </c>
    </row>
    <row r="8" ht="12.0" customHeight="1">
      <c r="A8" s="58" t="s">
        <v>47</v>
      </c>
      <c r="B8" s="66"/>
      <c r="C8" s="68"/>
      <c r="D8" s="69"/>
      <c r="E8" s="51">
        <v>0.5</v>
      </c>
      <c r="F8" s="71"/>
    </row>
    <row r="9" ht="12.0" customHeight="1">
      <c r="A9" s="58" t="s">
        <v>49</v>
      </c>
      <c r="B9" s="66"/>
      <c r="C9" s="68"/>
      <c r="D9" s="69"/>
      <c r="E9" s="51">
        <v>0.5</v>
      </c>
      <c r="F9" s="72"/>
    </row>
    <row r="10" ht="12.0" customHeight="1">
      <c r="A10" s="74" t="s">
        <v>51</v>
      </c>
      <c r="B10" s="75"/>
      <c r="C10" s="76"/>
      <c r="D10" s="77"/>
      <c r="E10" s="79">
        <v>0.5</v>
      </c>
      <c r="F10" s="8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3.14"/>
    <col customWidth="1" min="2" max="2" width="17.29"/>
    <col customWidth="1" min="3" max="5" width="10.43"/>
    <col customWidth="1" min="6" max="6" width="9.29"/>
    <col customWidth="1" min="7" max="7" width="9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6" t="s">
        <v>3</v>
      </c>
      <c r="F1" s="9" t="str">
        <f>HYPERLINK("http://prudata.webfactional.com/wiki/index.php/Minutes_of_en_route_ATFM_delay_per_flight","En route ATFM delay")</f>
        <v>En route ATFM delay</v>
      </c>
      <c r="G1" s="10"/>
    </row>
    <row r="2" ht="12.0" customHeight="1">
      <c r="A2" s="11" t="s">
        <v>4</v>
      </c>
      <c r="B2" s="13">
        <v>42957.0</v>
      </c>
      <c r="C2" s="14" t="s">
        <v>5</v>
      </c>
      <c r="D2" s="17" t="s">
        <v>6</v>
      </c>
      <c r="E2" s="16" t="s">
        <v>7</v>
      </c>
      <c r="F2" s="19" t="str">
        <f>HYPERLINK("mailto:NSA-PRU-Support@eurocontrol.int","NSA-PRU-Support@eurocontrol.int")</f>
        <v>NSA-PRU-Support@eurocontrol.int</v>
      </c>
      <c r="G2" s="20"/>
    </row>
    <row r="3" ht="13.5" customHeight="1">
      <c r="A3" s="23"/>
      <c r="B3" s="23"/>
      <c r="C3" s="23"/>
      <c r="D3" s="23"/>
      <c r="E3" s="23"/>
      <c r="F3" s="23"/>
      <c r="G3" s="23"/>
    </row>
    <row r="4" ht="12.0" customHeight="1">
      <c r="A4" s="33"/>
      <c r="B4" s="25" t="s">
        <v>10</v>
      </c>
      <c r="C4" s="36"/>
      <c r="D4" s="36"/>
      <c r="E4" s="38" t="s">
        <v>11</v>
      </c>
      <c r="F4" s="41" t="s">
        <v>11</v>
      </c>
      <c r="G4" s="43"/>
    </row>
    <row r="5" ht="51.0" customHeight="1">
      <c r="A5" s="31" t="s">
        <v>13</v>
      </c>
      <c r="B5" s="45" t="s">
        <v>28</v>
      </c>
      <c r="C5" s="45" t="s">
        <v>15</v>
      </c>
      <c r="D5" s="45" t="s">
        <v>17</v>
      </c>
      <c r="E5" s="45" t="s">
        <v>24</v>
      </c>
      <c r="F5" s="45" t="s">
        <v>31</v>
      </c>
      <c r="G5" s="45" t="s">
        <v>32</v>
      </c>
    </row>
    <row r="6" ht="12.0" customHeight="1">
      <c r="A6" s="47">
        <v>2015.0</v>
      </c>
      <c r="B6" s="49" t="s">
        <v>34</v>
      </c>
      <c r="C6" s="52">
        <f t="shared" ref="C6:C35" si="1">E6/D6</f>
        <v>0.1204018388</v>
      </c>
      <c r="D6" s="53">
        <v>640854.0</v>
      </c>
      <c r="E6" s="50">
        <v>77160.0</v>
      </c>
      <c r="F6" s="55"/>
      <c r="G6" s="57">
        <v>0.0</v>
      </c>
    </row>
    <row r="7" ht="12.0" customHeight="1">
      <c r="A7" s="59">
        <v>2015.0</v>
      </c>
      <c r="B7" s="49" t="s">
        <v>42</v>
      </c>
      <c r="C7" s="46">
        <f t="shared" si="1"/>
        <v>0.1467315978</v>
      </c>
      <c r="D7" s="63">
        <v>611109.0</v>
      </c>
      <c r="E7" s="62">
        <v>89669.0</v>
      </c>
      <c r="F7" s="70"/>
      <c r="G7" s="57">
        <v>0.0</v>
      </c>
    </row>
    <row r="8" ht="12.0" customHeight="1">
      <c r="A8" s="59">
        <v>2015.0</v>
      </c>
      <c r="B8" s="49" t="s">
        <v>48</v>
      </c>
      <c r="C8" s="46">
        <f t="shared" si="1"/>
        <v>0.2374942876</v>
      </c>
      <c r="D8" s="63">
        <v>711175.0</v>
      </c>
      <c r="E8" s="62">
        <v>168900.0</v>
      </c>
      <c r="F8" s="70"/>
      <c r="G8" s="57">
        <v>0.0</v>
      </c>
    </row>
    <row r="9" ht="12.0" customHeight="1">
      <c r="A9" s="59">
        <v>2015.0</v>
      </c>
      <c r="B9" s="49" t="s">
        <v>50</v>
      </c>
      <c r="C9" s="46">
        <f t="shared" si="1"/>
        <v>0.9789958732</v>
      </c>
      <c r="D9" s="62">
        <v>756518.0</v>
      </c>
      <c r="E9" s="62">
        <v>740628.0</v>
      </c>
      <c r="F9" s="70"/>
      <c r="G9" s="57">
        <v>0.0</v>
      </c>
    </row>
    <row r="10" ht="12.0" customHeight="1">
      <c r="A10" s="59">
        <v>2015.0</v>
      </c>
      <c r="B10" s="49" t="s">
        <v>53</v>
      </c>
      <c r="C10" s="46">
        <f t="shared" si="1"/>
        <v>0.6669617669</v>
      </c>
      <c r="D10" s="62">
        <v>823449.0</v>
      </c>
      <c r="E10" s="62">
        <v>549209.0</v>
      </c>
      <c r="F10" s="70"/>
      <c r="G10" s="57">
        <v>0.0</v>
      </c>
    </row>
    <row r="11" ht="12.0" customHeight="1">
      <c r="A11" s="59">
        <v>2015.0</v>
      </c>
      <c r="B11" s="49" t="s">
        <v>58</v>
      </c>
      <c r="C11" s="46">
        <f t="shared" si="1"/>
        <v>1.070773701</v>
      </c>
      <c r="D11" s="62">
        <v>865166.0</v>
      </c>
      <c r="E11" s="62">
        <v>926397.0</v>
      </c>
      <c r="F11" s="70"/>
      <c r="G11" s="57">
        <v>0.0</v>
      </c>
    </row>
    <row r="12" ht="12.0" customHeight="1">
      <c r="A12" s="59">
        <v>2015.0</v>
      </c>
      <c r="B12" s="49" t="s">
        <v>59</v>
      </c>
      <c r="C12" s="46">
        <f t="shared" si="1"/>
        <v>1.445123779</v>
      </c>
      <c r="D12" s="62">
        <v>904153.0</v>
      </c>
      <c r="E12" s="62">
        <v>1306613.0</v>
      </c>
      <c r="F12" s="70"/>
      <c r="G12" s="57">
        <v>0.0</v>
      </c>
    </row>
    <row r="13" ht="12.0" customHeight="1">
      <c r="A13" s="59">
        <v>2015.0</v>
      </c>
      <c r="B13" s="49" t="s">
        <v>60</v>
      </c>
      <c r="C13" s="46">
        <f t="shared" si="1"/>
        <v>1.44291648</v>
      </c>
      <c r="D13" s="62">
        <v>896327.0</v>
      </c>
      <c r="E13" s="62">
        <v>1293325.0</v>
      </c>
      <c r="F13" s="70"/>
      <c r="G13" s="57">
        <v>0.0</v>
      </c>
    </row>
    <row r="14" ht="12.0" customHeight="1">
      <c r="A14" s="59">
        <v>2015.0</v>
      </c>
      <c r="B14" s="49" t="s">
        <v>61</v>
      </c>
      <c r="C14" s="46">
        <f t="shared" si="1"/>
        <v>0.6379897177</v>
      </c>
      <c r="D14" s="62">
        <v>867898.0</v>
      </c>
      <c r="E14" s="62">
        <v>553710.0</v>
      </c>
      <c r="F14" s="70"/>
      <c r="G14" s="57">
        <v>0.0</v>
      </c>
    </row>
    <row r="15" ht="12.0" customHeight="1">
      <c r="A15" s="59">
        <v>2015.0</v>
      </c>
      <c r="B15" s="49" t="s">
        <v>62</v>
      </c>
      <c r="C15" s="46">
        <f t="shared" si="1"/>
        <v>0.5126769181</v>
      </c>
      <c r="D15" s="62">
        <v>820507.0</v>
      </c>
      <c r="E15" s="62">
        <v>420655.0</v>
      </c>
      <c r="F15" s="70"/>
      <c r="G15" s="57">
        <v>0.0</v>
      </c>
    </row>
    <row r="16" ht="12.0" customHeight="1">
      <c r="A16" s="59">
        <v>2015.0</v>
      </c>
      <c r="B16" s="49" t="s">
        <v>64</v>
      </c>
      <c r="C16" s="46">
        <f t="shared" si="1"/>
        <v>0.3535795896</v>
      </c>
      <c r="D16" s="62">
        <v>681377.0</v>
      </c>
      <c r="E16" s="62">
        <v>240921.0</v>
      </c>
      <c r="F16" s="70"/>
      <c r="G16" s="57">
        <v>0.0</v>
      </c>
    </row>
    <row r="17" ht="12.0" customHeight="1">
      <c r="A17" s="80">
        <v>2015.0</v>
      </c>
      <c r="B17" s="83" t="s">
        <v>66</v>
      </c>
      <c r="C17" s="85">
        <f t="shared" si="1"/>
        <v>1.001254873</v>
      </c>
      <c r="D17" s="87">
        <v>663812.0</v>
      </c>
      <c r="E17" s="87">
        <v>664645.0</v>
      </c>
      <c r="F17" s="89"/>
      <c r="G17" s="57">
        <v>0.0</v>
      </c>
    </row>
    <row r="18" ht="12.0" customHeight="1">
      <c r="A18" s="91">
        <v>2016.0</v>
      </c>
      <c r="B18" s="49" t="s">
        <v>69</v>
      </c>
      <c r="C18" s="52">
        <f t="shared" si="1"/>
        <v>0.5640037014</v>
      </c>
      <c r="D18" s="50">
        <v>648400.0</v>
      </c>
      <c r="E18" s="50">
        <v>365700.0</v>
      </c>
      <c r="F18" s="55"/>
      <c r="G18" s="50">
        <v>0.0</v>
      </c>
    </row>
    <row r="19" ht="12.0" customHeight="1">
      <c r="A19" s="59">
        <v>2016.0</v>
      </c>
      <c r="B19" s="49" t="s">
        <v>70</v>
      </c>
      <c r="C19" s="46">
        <f t="shared" si="1"/>
        <v>0.4222282136</v>
      </c>
      <c r="D19" s="62">
        <v>649085.0</v>
      </c>
      <c r="E19" s="62">
        <v>274062.0</v>
      </c>
      <c r="F19" s="70"/>
      <c r="G19" s="62">
        <v>0.0</v>
      </c>
    </row>
    <row r="20" ht="12.0" customHeight="1">
      <c r="A20" s="59">
        <v>2016.0</v>
      </c>
      <c r="B20" s="49" t="s">
        <v>72</v>
      </c>
      <c r="C20" s="46">
        <f t="shared" si="1"/>
        <v>1.121567854</v>
      </c>
      <c r="D20" s="62">
        <v>724838.0</v>
      </c>
      <c r="E20" s="62">
        <v>812955.0</v>
      </c>
      <c r="F20" s="70"/>
      <c r="G20" s="62">
        <v>0.0</v>
      </c>
    </row>
    <row r="21" ht="12.0" customHeight="1">
      <c r="A21" s="59">
        <v>2016.0</v>
      </c>
      <c r="B21" s="49" t="s">
        <v>74</v>
      </c>
      <c r="C21" s="46">
        <f t="shared" si="1"/>
        <v>0.5411884243</v>
      </c>
      <c r="D21" s="62">
        <v>770617.0</v>
      </c>
      <c r="E21" s="62">
        <v>417049.0</v>
      </c>
      <c r="F21" s="70"/>
      <c r="G21" s="62">
        <v>0.0</v>
      </c>
    </row>
    <row r="22" ht="12.0" customHeight="1">
      <c r="A22" s="59">
        <v>2016.0</v>
      </c>
      <c r="B22" s="49" t="s">
        <v>75</v>
      </c>
      <c r="C22" s="46">
        <f t="shared" si="1"/>
        <v>0.9306899664</v>
      </c>
      <c r="D22" s="62">
        <v>848766.0</v>
      </c>
      <c r="E22" s="62">
        <v>789938.0</v>
      </c>
      <c r="F22" s="70"/>
      <c r="G22" s="62">
        <v>0.0</v>
      </c>
    </row>
    <row r="23" ht="12.0" customHeight="1">
      <c r="A23" s="59">
        <v>2016.0</v>
      </c>
      <c r="B23" s="49" t="s">
        <v>76</v>
      </c>
      <c r="C23" s="46">
        <f t="shared" si="1"/>
        <v>2.005515994</v>
      </c>
      <c r="D23" s="62">
        <v>879080.0</v>
      </c>
      <c r="E23" s="62">
        <v>1763009.0</v>
      </c>
      <c r="F23" s="70"/>
      <c r="G23" s="62">
        <v>0.0</v>
      </c>
    </row>
    <row r="24" ht="12.0" customHeight="1">
      <c r="A24" s="59">
        <v>2016.0</v>
      </c>
      <c r="B24" s="49" t="s">
        <v>77</v>
      </c>
      <c r="C24" s="46">
        <f t="shared" si="1"/>
        <v>1.864935635</v>
      </c>
      <c r="D24" s="62">
        <v>929157.0</v>
      </c>
      <c r="E24" s="62">
        <v>1732818.0</v>
      </c>
      <c r="F24" s="70"/>
      <c r="G24" s="62">
        <v>1.0</v>
      </c>
    </row>
    <row r="25" ht="12.0" customHeight="1">
      <c r="A25" s="59">
        <v>2016.0</v>
      </c>
      <c r="B25" s="49" t="s">
        <v>78</v>
      </c>
      <c r="C25" s="46">
        <f t="shared" si="1"/>
        <v>1.004777783</v>
      </c>
      <c r="D25" s="62">
        <v>924906.0</v>
      </c>
      <c r="E25" s="62">
        <v>929325.0</v>
      </c>
      <c r="F25" s="70"/>
      <c r="G25" s="62">
        <v>1.0</v>
      </c>
    </row>
    <row r="26" ht="12.0" customHeight="1">
      <c r="A26" s="59">
        <v>2016.0</v>
      </c>
      <c r="B26" s="49" t="s">
        <v>79</v>
      </c>
      <c r="C26" s="46">
        <f t="shared" si="1"/>
        <v>0.8031438543</v>
      </c>
      <c r="D26" s="62">
        <v>898006.0</v>
      </c>
      <c r="E26" s="62">
        <v>721228.0</v>
      </c>
      <c r="F26" s="70"/>
      <c r="G26" s="62">
        <v>1.0</v>
      </c>
    </row>
    <row r="27" ht="12.0" customHeight="1">
      <c r="A27" s="59">
        <v>2016.0</v>
      </c>
      <c r="B27" s="49" t="s">
        <v>80</v>
      </c>
      <c r="C27" s="46">
        <f t="shared" si="1"/>
        <v>0.5374991084</v>
      </c>
      <c r="D27" s="62">
        <v>841220.0</v>
      </c>
      <c r="E27" s="62">
        <v>452155.0</v>
      </c>
      <c r="F27" s="70"/>
      <c r="G27" s="62">
        <v>1.0</v>
      </c>
    </row>
    <row r="28" ht="12.0" customHeight="1">
      <c r="A28" s="59">
        <v>2016.0</v>
      </c>
      <c r="B28" s="49" t="s">
        <v>81</v>
      </c>
      <c r="C28" s="46">
        <f t="shared" si="1"/>
        <v>0.2798156753</v>
      </c>
      <c r="D28" s="62">
        <v>700286.0</v>
      </c>
      <c r="E28" s="62">
        <v>195951.0</v>
      </c>
      <c r="F28" s="70"/>
      <c r="G28" s="62">
        <v>1.0</v>
      </c>
    </row>
    <row r="29" ht="12.0" customHeight="1">
      <c r="A29" s="80">
        <v>2016.0</v>
      </c>
      <c r="B29" s="83" t="s">
        <v>82</v>
      </c>
      <c r="C29" s="85">
        <f t="shared" si="1"/>
        <v>0.2902857589</v>
      </c>
      <c r="D29" s="87">
        <v>691212.0</v>
      </c>
      <c r="E29" s="87">
        <v>200649.0</v>
      </c>
      <c r="F29" s="70"/>
      <c r="G29" s="62">
        <v>1.0</v>
      </c>
    </row>
    <row r="30" ht="12.0" customHeight="1">
      <c r="A30" s="91">
        <v>2017.0</v>
      </c>
      <c r="B30" s="49" t="s">
        <v>83</v>
      </c>
      <c r="C30" s="52">
        <f t="shared" si="1"/>
        <v>0.1632807098</v>
      </c>
      <c r="D30" s="50">
        <v>679670.0</v>
      </c>
      <c r="E30" s="50">
        <v>110977.0</v>
      </c>
      <c r="F30" s="55">
        <f>E30/D30</f>
        <v>0.1632807098</v>
      </c>
      <c r="G30" s="50">
        <v>1.0</v>
      </c>
    </row>
    <row r="31" ht="12.0" customHeight="1">
      <c r="A31" s="59">
        <v>2017.0</v>
      </c>
      <c r="B31" s="49" t="s">
        <v>84</v>
      </c>
      <c r="C31" s="46">
        <f t="shared" si="1"/>
        <v>0.2518412895</v>
      </c>
      <c r="D31" s="62">
        <v>645200.0</v>
      </c>
      <c r="E31" s="62">
        <v>162488.0</v>
      </c>
      <c r="F31" s="70">
        <f t="shared" ref="F31:F35" si="2">sum(E$30:E31)/sum(D$30:D31)</f>
        <v>0.2064089307</v>
      </c>
      <c r="G31" s="62">
        <v>1.0</v>
      </c>
    </row>
    <row r="32" ht="12.0" customHeight="1">
      <c r="A32" s="59">
        <v>2017.0</v>
      </c>
      <c r="B32" s="49" t="s">
        <v>85</v>
      </c>
      <c r="C32" s="46">
        <f t="shared" si="1"/>
        <v>0.7459596973</v>
      </c>
      <c r="D32" s="62">
        <v>757864.0</v>
      </c>
      <c r="E32" s="62">
        <v>565336.0</v>
      </c>
      <c r="F32" s="70">
        <f t="shared" si="2"/>
        <v>0.4027403403</v>
      </c>
      <c r="G32" s="62">
        <v>1.0</v>
      </c>
    </row>
    <row r="33" ht="12.0" customHeight="1">
      <c r="A33" s="59">
        <v>2017.0</v>
      </c>
      <c r="B33" s="49" t="s">
        <v>86</v>
      </c>
      <c r="C33" s="46">
        <f t="shared" si="1"/>
        <v>0.4506256907</v>
      </c>
      <c r="D33" s="62">
        <v>794482.0</v>
      </c>
      <c r="E33" s="62">
        <v>358014.0</v>
      </c>
      <c r="F33" s="70">
        <f t="shared" si="2"/>
        <v>0.4159628613</v>
      </c>
      <c r="G33" s="62">
        <v>1.0</v>
      </c>
    </row>
    <row r="34" ht="12.0" customHeight="1">
      <c r="A34" s="59">
        <v>2017.0</v>
      </c>
      <c r="B34" s="49" t="s">
        <v>87</v>
      </c>
      <c r="C34" s="46">
        <f t="shared" si="1"/>
        <v>0.7427797803</v>
      </c>
      <c r="D34" s="62">
        <v>885257.0</v>
      </c>
      <c r="E34" s="62">
        <v>657551.0</v>
      </c>
      <c r="F34" s="70">
        <f t="shared" si="2"/>
        <v>0.4928582876</v>
      </c>
      <c r="G34" s="62">
        <v>1.0</v>
      </c>
    </row>
    <row r="35" ht="12.0" customHeight="1">
      <c r="A35" s="59">
        <v>2017.0</v>
      </c>
      <c r="B35" s="49" t="s">
        <v>88</v>
      </c>
      <c r="C35" s="46">
        <f t="shared" si="1"/>
        <v>1.441967248</v>
      </c>
      <c r="D35" s="62">
        <v>917749.0</v>
      </c>
      <c r="E35" s="62">
        <v>1323364.0</v>
      </c>
      <c r="F35" s="70">
        <f t="shared" si="2"/>
        <v>0.6789699292</v>
      </c>
      <c r="G35" s="62">
        <v>1.0</v>
      </c>
    </row>
    <row r="36" ht="12.0" customHeight="1">
      <c r="A36" s="59">
        <v>2017.0</v>
      </c>
      <c r="B36" s="49" t="s">
        <v>89</v>
      </c>
      <c r="C36" s="66"/>
      <c r="D36" s="69"/>
      <c r="E36" s="69"/>
      <c r="F36" s="69"/>
      <c r="G36" s="69"/>
    </row>
    <row r="37" ht="12.0" customHeight="1">
      <c r="A37" s="59">
        <v>2017.0</v>
      </c>
      <c r="B37" s="49" t="s">
        <v>90</v>
      </c>
      <c r="C37" s="66"/>
      <c r="D37" s="69"/>
      <c r="E37" s="69"/>
      <c r="F37" s="69"/>
      <c r="G37" s="69"/>
    </row>
    <row r="38" ht="12.0" customHeight="1">
      <c r="A38" s="59">
        <v>2017.0</v>
      </c>
      <c r="B38" s="49" t="s">
        <v>91</v>
      </c>
      <c r="C38" s="66"/>
      <c r="D38" s="69"/>
      <c r="E38" s="69"/>
      <c r="F38" s="69"/>
      <c r="G38" s="69"/>
    </row>
    <row r="39" ht="12.0" customHeight="1">
      <c r="A39" s="59">
        <v>2017.0</v>
      </c>
      <c r="B39" s="49" t="s">
        <v>92</v>
      </c>
      <c r="C39" s="66"/>
      <c r="D39" s="69"/>
      <c r="E39" s="69"/>
      <c r="F39" s="69"/>
      <c r="G39" s="69"/>
    </row>
    <row r="40" ht="12.0" customHeight="1">
      <c r="A40" s="59">
        <v>2017.0</v>
      </c>
      <c r="B40" s="49" t="s">
        <v>93</v>
      </c>
      <c r="C40" s="66"/>
      <c r="D40" s="69"/>
      <c r="E40" s="69"/>
      <c r="F40" s="69"/>
      <c r="G40" s="69"/>
    </row>
    <row r="41" ht="12.0" customHeight="1">
      <c r="A41" s="80">
        <v>2017.0</v>
      </c>
      <c r="B41" s="83" t="s">
        <v>94</v>
      </c>
      <c r="C41" s="75"/>
      <c r="D41" s="77"/>
      <c r="E41" s="77"/>
      <c r="F41" s="77"/>
      <c r="G41" s="77"/>
    </row>
    <row r="42" ht="12.0" customHeight="1">
      <c r="A42" s="91">
        <v>2018.0</v>
      </c>
      <c r="B42" s="49" t="s">
        <v>95</v>
      </c>
      <c r="C42" s="98"/>
      <c r="D42" s="99"/>
      <c r="E42" s="99"/>
      <c r="F42" s="99"/>
      <c r="G42" s="99"/>
    </row>
    <row r="43" ht="12.0" customHeight="1">
      <c r="A43" s="59">
        <v>2018.0</v>
      </c>
      <c r="B43" s="49" t="s">
        <v>96</v>
      </c>
      <c r="C43" s="66"/>
      <c r="D43" s="69"/>
      <c r="E43" s="69"/>
      <c r="F43" s="69"/>
      <c r="G43" s="69"/>
    </row>
    <row r="44" ht="12.0" customHeight="1">
      <c r="A44" s="59">
        <v>2018.0</v>
      </c>
      <c r="B44" s="49" t="s">
        <v>97</v>
      </c>
      <c r="C44" s="66"/>
      <c r="D44" s="69"/>
      <c r="E44" s="69"/>
      <c r="F44" s="69"/>
      <c r="G44" s="69"/>
    </row>
    <row r="45" ht="12.0" customHeight="1">
      <c r="A45" s="59">
        <v>2018.0</v>
      </c>
      <c r="B45" s="49" t="s">
        <v>98</v>
      </c>
      <c r="C45" s="66"/>
      <c r="D45" s="69"/>
      <c r="E45" s="69"/>
      <c r="F45" s="69"/>
      <c r="G45" s="69"/>
    </row>
    <row r="46" ht="12.0" customHeight="1">
      <c r="A46" s="59">
        <v>2018.0</v>
      </c>
      <c r="B46" s="49" t="s">
        <v>99</v>
      </c>
      <c r="C46" s="66"/>
      <c r="D46" s="69"/>
      <c r="E46" s="69"/>
      <c r="F46" s="69"/>
      <c r="G46" s="69"/>
    </row>
    <row r="47" ht="12.0" customHeight="1">
      <c r="A47" s="59">
        <v>2018.0</v>
      </c>
      <c r="B47" s="49" t="s">
        <v>100</v>
      </c>
      <c r="C47" s="66"/>
      <c r="D47" s="69"/>
      <c r="E47" s="69"/>
      <c r="F47" s="69"/>
      <c r="G47" s="69"/>
    </row>
    <row r="48" ht="12.0" customHeight="1">
      <c r="A48" s="59">
        <v>2018.0</v>
      </c>
      <c r="B48" s="49" t="s">
        <v>101</v>
      </c>
      <c r="C48" s="66"/>
      <c r="D48" s="69"/>
      <c r="E48" s="69"/>
      <c r="F48" s="69"/>
      <c r="G48" s="69"/>
    </row>
    <row r="49" ht="12.0" customHeight="1">
      <c r="A49" s="59">
        <v>2018.0</v>
      </c>
      <c r="B49" s="49" t="s">
        <v>102</v>
      </c>
      <c r="C49" s="66"/>
      <c r="D49" s="69"/>
      <c r="E49" s="69"/>
      <c r="F49" s="69"/>
      <c r="G49" s="69"/>
    </row>
    <row r="50" ht="12.0" customHeight="1">
      <c r="A50" s="59">
        <v>2018.0</v>
      </c>
      <c r="B50" s="49" t="s">
        <v>103</v>
      </c>
      <c r="C50" s="66"/>
      <c r="D50" s="69"/>
      <c r="E50" s="69"/>
      <c r="F50" s="69"/>
      <c r="G50" s="69"/>
    </row>
    <row r="51" ht="12.0" customHeight="1">
      <c r="A51" s="59">
        <v>2018.0</v>
      </c>
      <c r="B51" s="49" t="s">
        <v>104</v>
      </c>
      <c r="C51" s="66"/>
      <c r="D51" s="69"/>
      <c r="E51" s="69"/>
      <c r="F51" s="69"/>
      <c r="G51" s="69"/>
    </row>
    <row r="52" ht="12.0" customHeight="1">
      <c r="A52" s="59">
        <v>2018.0</v>
      </c>
      <c r="B52" s="49" t="s">
        <v>105</v>
      </c>
      <c r="C52" s="66"/>
      <c r="D52" s="69"/>
      <c r="E52" s="69"/>
      <c r="F52" s="69"/>
      <c r="G52" s="69"/>
    </row>
    <row r="53" ht="12.0" customHeight="1">
      <c r="A53" s="80">
        <v>2018.0</v>
      </c>
      <c r="B53" s="83" t="s">
        <v>106</v>
      </c>
      <c r="C53" s="75"/>
      <c r="D53" s="77"/>
      <c r="E53" s="77"/>
      <c r="F53" s="77"/>
      <c r="G53" s="77"/>
    </row>
    <row r="54" ht="12.0" customHeight="1">
      <c r="A54" s="91">
        <v>2019.0</v>
      </c>
      <c r="B54" s="49" t="s">
        <v>107</v>
      </c>
      <c r="C54" s="98"/>
      <c r="D54" s="99"/>
      <c r="E54" s="99"/>
      <c r="F54" s="99"/>
      <c r="G54" s="99"/>
    </row>
    <row r="55" ht="12.0" customHeight="1">
      <c r="A55" s="59">
        <v>2019.0</v>
      </c>
      <c r="B55" s="49" t="s">
        <v>108</v>
      </c>
      <c r="C55" s="66"/>
      <c r="D55" s="69"/>
      <c r="E55" s="69"/>
      <c r="F55" s="69"/>
      <c r="G55" s="69"/>
    </row>
    <row r="56" ht="12.0" customHeight="1">
      <c r="A56" s="59">
        <v>2019.0</v>
      </c>
      <c r="B56" s="49" t="s">
        <v>109</v>
      </c>
      <c r="C56" s="66"/>
      <c r="D56" s="69"/>
      <c r="E56" s="69"/>
      <c r="F56" s="69"/>
      <c r="G56" s="69"/>
    </row>
    <row r="57" ht="12.0" customHeight="1">
      <c r="A57" s="59">
        <v>2019.0</v>
      </c>
      <c r="B57" s="49" t="s">
        <v>110</v>
      </c>
      <c r="C57" s="66"/>
      <c r="D57" s="69"/>
      <c r="E57" s="69"/>
      <c r="F57" s="69"/>
      <c r="G57" s="69"/>
    </row>
    <row r="58" ht="12.0" customHeight="1">
      <c r="A58" s="59">
        <v>2019.0</v>
      </c>
      <c r="B58" s="49" t="s">
        <v>111</v>
      </c>
      <c r="C58" s="66"/>
      <c r="D58" s="69"/>
      <c r="E58" s="69"/>
      <c r="F58" s="69"/>
      <c r="G58" s="69"/>
    </row>
    <row r="59" ht="12.0" customHeight="1">
      <c r="A59" s="59">
        <v>2019.0</v>
      </c>
      <c r="B59" s="49" t="s">
        <v>112</v>
      </c>
      <c r="C59" s="66"/>
      <c r="D59" s="69"/>
      <c r="E59" s="69"/>
      <c r="F59" s="69"/>
      <c r="G59" s="69"/>
    </row>
    <row r="60" ht="12.0" customHeight="1">
      <c r="A60" s="59">
        <v>2019.0</v>
      </c>
      <c r="B60" s="49" t="s">
        <v>113</v>
      </c>
      <c r="C60" s="66"/>
      <c r="D60" s="69"/>
      <c r="E60" s="69"/>
      <c r="F60" s="69"/>
      <c r="G60" s="69"/>
    </row>
    <row r="61" ht="12.0" customHeight="1">
      <c r="A61" s="59">
        <v>2019.0</v>
      </c>
      <c r="B61" s="49" t="s">
        <v>114</v>
      </c>
      <c r="C61" s="66"/>
      <c r="D61" s="69"/>
      <c r="E61" s="69"/>
      <c r="F61" s="69"/>
      <c r="G61" s="69"/>
    </row>
    <row r="62" ht="12.0" customHeight="1">
      <c r="A62" s="59">
        <v>2019.0</v>
      </c>
      <c r="B62" s="49" t="s">
        <v>115</v>
      </c>
      <c r="C62" s="66"/>
      <c r="D62" s="69"/>
      <c r="E62" s="69"/>
      <c r="F62" s="69"/>
      <c r="G62" s="69"/>
    </row>
    <row r="63" ht="12.0" customHeight="1">
      <c r="A63" s="59">
        <v>2019.0</v>
      </c>
      <c r="B63" s="49" t="s">
        <v>116</v>
      </c>
      <c r="C63" s="66"/>
      <c r="D63" s="69"/>
      <c r="E63" s="69"/>
      <c r="F63" s="69"/>
      <c r="G63" s="69"/>
    </row>
    <row r="64" ht="12.0" customHeight="1">
      <c r="A64" s="59">
        <v>2019.0</v>
      </c>
      <c r="B64" s="49" t="s">
        <v>117</v>
      </c>
      <c r="C64" s="66"/>
      <c r="D64" s="69"/>
      <c r="E64" s="69"/>
      <c r="F64" s="69"/>
      <c r="G64" s="69"/>
    </row>
    <row r="65" ht="12.0" customHeight="1">
      <c r="A65" s="80">
        <v>2019.0</v>
      </c>
      <c r="B65" s="83" t="s">
        <v>118</v>
      </c>
      <c r="C65" s="75"/>
      <c r="D65" s="77"/>
      <c r="E65" s="77"/>
      <c r="F65" s="77"/>
      <c r="G65" s="77"/>
    </row>
  </sheetData>
  <mergeCells count="1">
    <mergeCell ref="F4:G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57"/>
    <col customWidth="1" min="2" max="2" width="15.86"/>
    <col customWidth="1" min="3" max="4" width="10.43"/>
    <col customWidth="1" min="5" max="5" width="12.29"/>
    <col customWidth="1" min="6" max="6" width="11.0"/>
  </cols>
  <sheetData>
    <row r="1" ht="12.75" customHeight="1">
      <c r="A1" s="1" t="s">
        <v>0</v>
      </c>
      <c r="B1" s="2" t="s">
        <v>1</v>
      </c>
      <c r="C1" s="3" t="s">
        <v>2</v>
      </c>
      <c r="D1" s="5">
        <v>42736.0</v>
      </c>
      <c r="E1" s="8" t="s">
        <v>3</v>
      </c>
      <c r="F1" s="12" t="str">
        <f>HYPERLINK("http://prudata.webfactional.com/wiki/index.php/Minutes_of_en_route_ATFM_delay_per_flight","En route ATFM delay")</f>
        <v>En route ATFM delay</v>
      </c>
    </row>
    <row r="2" ht="12.75" customHeight="1">
      <c r="A2" s="11" t="s">
        <v>4</v>
      </c>
      <c r="B2" s="13">
        <v>42957.0</v>
      </c>
      <c r="C2" s="14" t="s">
        <v>5</v>
      </c>
      <c r="D2" s="17" t="s">
        <v>6</v>
      </c>
      <c r="E2" s="18" t="s">
        <v>7</v>
      </c>
      <c r="F2" s="24" t="s">
        <v>8</v>
      </c>
    </row>
    <row r="3" ht="12.75" customHeight="1">
      <c r="A3" s="26"/>
      <c r="B3" s="26"/>
      <c r="C3" s="26"/>
      <c r="D3" s="26"/>
      <c r="E3" s="26"/>
      <c r="F3" s="26"/>
    </row>
    <row r="4" ht="13.5" customHeight="1">
      <c r="A4" s="28" t="s">
        <v>12</v>
      </c>
      <c r="B4" s="30" t="s">
        <v>14</v>
      </c>
      <c r="C4" s="30" t="s">
        <v>16</v>
      </c>
      <c r="D4" s="32"/>
      <c r="E4" s="32"/>
      <c r="F4" s="32"/>
    </row>
    <row r="5" ht="25.5" customHeight="1">
      <c r="A5" s="31" t="s">
        <v>18</v>
      </c>
      <c r="B5" s="31" t="s">
        <v>19</v>
      </c>
      <c r="C5" s="31" t="s">
        <v>20</v>
      </c>
      <c r="D5" s="31" t="s">
        <v>21</v>
      </c>
      <c r="E5" s="31" t="s">
        <v>22</v>
      </c>
      <c r="F5" s="31" t="s">
        <v>23</v>
      </c>
    </row>
    <row r="6" ht="12.75" customHeight="1">
      <c r="A6" s="35" t="s">
        <v>10</v>
      </c>
      <c r="B6" s="37">
        <v>0.5</v>
      </c>
      <c r="C6" s="39">
        <v>4680222.0</v>
      </c>
      <c r="D6" s="39">
        <v>3177730.0</v>
      </c>
      <c r="E6" s="42">
        <f t="shared" ref="E6:E15" si="1">D6/C6</f>
        <v>0.6789699292</v>
      </c>
      <c r="F6" s="42">
        <f t="shared" ref="F6:F15" si="2">E6-B6</f>
        <v>0.1789699292</v>
      </c>
    </row>
    <row r="7" ht="12.75" customHeight="1">
      <c r="A7" s="35" t="s">
        <v>29</v>
      </c>
      <c r="B7" s="42">
        <v>0.21</v>
      </c>
      <c r="C7" s="39">
        <v>411446.0</v>
      </c>
      <c r="D7" s="39">
        <v>28543.0</v>
      </c>
      <c r="E7" s="42">
        <f t="shared" si="1"/>
        <v>0.06937240853</v>
      </c>
      <c r="F7" s="42">
        <f t="shared" si="2"/>
        <v>-0.1406275915</v>
      </c>
    </row>
    <row r="8" ht="12.75" customHeight="1">
      <c r="A8" s="35" t="s">
        <v>30</v>
      </c>
      <c r="B8" s="42">
        <v>0.37</v>
      </c>
      <c r="C8" s="39">
        <v>1113716.0</v>
      </c>
      <c r="D8" s="39">
        <v>202386.0</v>
      </c>
      <c r="E8" s="42">
        <f t="shared" si="1"/>
        <v>0.1817213724</v>
      </c>
      <c r="F8" s="42">
        <f t="shared" si="2"/>
        <v>-0.1882786276</v>
      </c>
    </row>
    <row r="9" ht="12.75" customHeight="1">
      <c r="A9" s="35" t="s">
        <v>33</v>
      </c>
      <c r="B9" s="42">
        <v>0.03</v>
      </c>
      <c r="C9" s="39">
        <v>425200.0</v>
      </c>
      <c r="D9" s="39">
        <v>7867.0</v>
      </c>
      <c r="E9" s="42">
        <f t="shared" si="1"/>
        <v>0.01850188147</v>
      </c>
      <c r="F9" s="42">
        <f t="shared" si="2"/>
        <v>-0.01149811853</v>
      </c>
    </row>
    <row r="10" ht="12.75" customHeight="1">
      <c r="A10" s="35" t="s">
        <v>35</v>
      </c>
      <c r="B10" s="42">
        <v>0.1</v>
      </c>
      <c r="C10" s="39">
        <v>515888.0</v>
      </c>
      <c r="D10" s="39">
        <v>14746.0</v>
      </c>
      <c r="E10" s="42">
        <f t="shared" si="1"/>
        <v>0.0285837236</v>
      </c>
      <c r="F10" s="42">
        <f t="shared" si="2"/>
        <v>-0.0714162764</v>
      </c>
    </row>
    <row r="11" ht="12.75" customHeight="1">
      <c r="A11" s="35" t="s">
        <v>36</v>
      </c>
      <c r="B11" s="42">
        <v>0.28</v>
      </c>
      <c r="C11" s="39">
        <v>980005.0</v>
      </c>
      <c r="D11" s="39">
        <v>95934.0</v>
      </c>
      <c r="E11" s="42">
        <f t="shared" si="1"/>
        <v>0.09789133729</v>
      </c>
      <c r="F11" s="42">
        <f t="shared" si="2"/>
        <v>-0.1821086627</v>
      </c>
    </row>
    <row r="12" ht="12.75" customHeight="1">
      <c r="A12" s="35" t="s">
        <v>37</v>
      </c>
      <c r="B12" s="42">
        <v>0.42</v>
      </c>
      <c r="C12" s="39">
        <v>2888109.0</v>
      </c>
      <c r="D12" s="39">
        <v>2366695.0</v>
      </c>
      <c r="E12" s="42">
        <f t="shared" si="1"/>
        <v>0.8194618001</v>
      </c>
      <c r="F12" s="42">
        <f t="shared" si="2"/>
        <v>0.3994618001</v>
      </c>
    </row>
    <row r="13" ht="12.75" customHeight="1">
      <c r="A13" s="35" t="s">
        <v>38</v>
      </c>
      <c r="B13" s="42">
        <v>0.13</v>
      </c>
      <c r="C13" s="39">
        <v>496822.0</v>
      </c>
      <c r="D13" s="39">
        <v>5197.0</v>
      </c>
      <c r="E13" s="42">
        <f t="shared" si="1"/>
        <v>0.01046048685</v>
      </c>
      <c r="F13" s="42">
        <f t="shared" si="2"/>
        <v>-0.1195395131</v>
      </c>
    </row>
    <row r="14" ht="12.75" customHeight="1">
      <c r="A14" s="35" t="s">
        <v>39</v>
      </c>
      <c r="B14" s="42">
        <v>0.31</v>
      </c>
      <c r="C14" s="39">
        <v>955211.0</v>
      </c>
      <c r="D14" s="39">
        <v>336117.0</v>
      </c>
      <c r="E14" s="42">
        <f t="shared" si="1"/>
        <v>0.3518772292</v>
      </c>
      <c r="F14" s="42">
        <f t="shared" si="2"/>
        <v>0.04187722922</v>
      </c>
    </row>
    <row r="15" ht="12.75" customHeight="1">
      <c r="A15" s="54" t="s">
        <v>40</v>
      </c>
      <c r="B15" s="42">
        <v>0.26</v>
      </c>
      <c r="C15" s="39">
        <v>1236368.0</v>
      </c>
      <c r="D15" s="39">
        <v>120245.0</v>
      </c>
      <c r="E15" s="42">
        <f t="shared" si="1"/>
        <v>0.09725664204</v>
      </c>
      <c r="F15" s="42">
        <f t="shared" si="2"/>
        <v>-0.162743358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0.57"/>
    <col customWidth="1" min="2" max="2" width="18.14"/>
    <col customWidth="1" min="3" max="3" width="8.0"/>
    <col customWidth="1" min="4" max="4" width="140.71"/>
  </cols>
  <sheetData>
    <row r="1" ht="12.0" customHeight="1">
      <c r="A1" s="61" t="s">
        <v>43</v>
      </c>
      <c r="B1" s="61" t="s">
        <v>44</v>
      </c>
      <c r="C1" s="61" t="s">
        <v>45</v>
      </c>
      <c r="D1" s="61" t="s">
        <v>46</v>
      </c>
    </row>
    <row r="2" ht="12.75" customHeight="1">
      <c r="A2" s="65">
        <v>42478.0</v>
      </c>
      <c r="B2" s="67" t="s">
        <v>39</v>
      </c>
      <c r="C2" s="73">
        <v>2015.0</v>
      </c>
      <c r="D2" s="67" t="s">
        <v>52</v>
      </c>
    </row>
    <row r="3" ht="12.0" customHeight="1">
      <c r="A3" s="65">
        <v>42583.0</v>
      </c>
      <c r="B3" s="67" t="s">
        <v>54</v>
      </c>
      <c r="C3" s="73">
        <v>2016.0</v>
      </c>
      <c r="D3" s="67" t="s">
        <v>55</v>
      </c>
    </row>
    <row r="4" ht="12.0" customHeight="1">
      <c r="A4" s="65">
        <v>42675.0</v>
      </c>
      <c r="B4" s="67" t="s">
        <v>54</v>
      </c>
      <c r="C4" s="73" t="s">
        <v>56</v>
      </c>
      <c r="D4" s="67" t="s">
        <v>57</v>
      </c>
    </row>
    <row r="5" ht="15.75" customHeight="1">
      <c r="A5" s="65">
        <v>42779.0</v>
      </c>
      <c r="B5" s="67" t="s">
        <v>54</v>
      </c>
      <c r="C5" s="78">
        <v>2016.0</v>
      </c>
      <c r="D5" s="67" t="s">
        <v>63</v>
      </c>
    </row>
    <row r="6" ht="15.75" customHeight="1">
      <c r="A6" s="65">
        <v>42783.0</v>
      </c>
      <c r="B6" s="67" t="s">
        <v>39</v>
      </c>
      <c r="C6" s="78">
        <v>2016.0</v>
      </c>
      <c r="D6" s="67" t="s">
        <v>65</v>
      </c>
    </row>
    <row r="7" ht="15.75" customHeight="1">
      <c r="A7" s="65">
        <v>42825.0</v>
      </c>
      <c r="B7" s="67" t="s">
        <v>54</v>
      </c>
      <c r="C7" s="82">
        <v>2016.0</v>
      </c>
      <c r="D7" s="67" t="s">
        <v>67</v>
      </c>
    </row>
    <row r="8" ht="15.75" customHeight="1">
      <c r="A8" s="84">
        <v>42853.0</v>
      </c>
      <c r="B8" s="86" t="s">
        <v>54</v>
      </c>
      <c r="C8" s="88">
        <v>2017.0</v>
      </c>
      <c r="D8" s="90" t="s">
        <v>68</v>
      </c>
    </row>
    <row r="9" ht="15.75" customHeight="1">
      <c r="A9" s="92">
        <v>42957.0</v>
      </c>
      <c r="B9" s="93" t="s">
        <v>54</v>
      </c>
      <c r="C9" s="94" t="s">
        <v>71</v>
      </c>
      <c r="D9" s="95" t="s">
        <v>73</v>
      </c>
    </row>
    <row r="10" ht="15.75" customHeight="1">
      <c r="A10" s="96"/>
      <c r="B10" s="96"/>
      <c r="C10" s="96"/>
      <c r="D10" s="96"/>
    </row>
    <row r="11" ht="15.75" customHeight="1">
      <c r="A11" s="96"/>
      <c r="B11" s="96"/>
      <c r="C11" s="96"/>
      <c r="D11" s="96"/>
    </row>
    <row r="12" ht="15.75" customHeight="1">
      <c r="A12" s="96"/>
      <c r="B12" s="96"/>
      <c r="C12" s="96"/>
      <c r="D12" s="96"/>
    </row>
    <row r="13" ht="12.75" customHeight="1">
      <c r="A13" s="97"/>
      <c r="B13" s="97"/>
      <c r="C13" s="97"/>
      <c r="D13" s="97"/>
    </row>
    <row r="14" ht="12.75" customHeight="1">
      <c r="A14" s="97"/>
      <c r="B14" s="97"/>
      <c r="C14" s="97"/>
      <c r="D14" s="97"/>
    </row>
    <row r="15" ht="12.75" customHeight="1">
      <c r="A15" s="97"/>
      <c r="B15" s="97"/>
      <c r="C15" s="97"/>
      <c r="D15" s="97"/>
    </row>
    <row r="16" ht="12.75" customHeight="1">
      <c r="A16" s="97"/>
      <c r="B16" s="97"/>
      <c r="C16" s="97"/>
      <c r="D16" s="97"/>
    </row>
    <row r="17" ht="12.75" customHeight="1">
      <c r="A17" s="97"/>
      <c r="B17" s="97"/>
      <c r="C17" s="97"/>
      <c r="D17" s="97"/>
    </row>
    <row r="18" ht="12.75" customHeight="1">
      <c r="A18" s="97"/>
      <c r="B18" s="97"/>
      <c r="C18" s="97"/>
      <c r="D18" s="97"/>
    </row>
    <row r="19" ht="12.75" customHeight="1">
      <c r="A19" s="97"/>
      <c r="B19" s="97"/>
      <c r="C19" s="97"/>
      <c r="D19" s="97"/>
    </row>
    <row r="20" ht="12.75" customHeight="1">
      <c r="A20" s="97"/>
      <c r="B20" s="97"/>
      <c r="C20" s="97"/>
      <c r="D20" s="97"/>
    </row>
  </sheetData>
  <drawing r:id="rId1"/>
</worksheet>
</file>