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<sst xmlns="http://schemas.openxmlformats.org/spreadsheetml/2006/main" count="67" uniqueCount="65">
  <si>
    <t>Data source</t>
  </si>
  <si>
    <t>Change date</t>
  </si>
  <si>
    <t>EUROCONTROL - PRB</t>
  </si>
  <si>
    <t>Entity</t>
  </si>
  <si>
    <t>Period Start</t>
  </si>
  <si>
    <t>Period</t>
  </si>
  <si>
    <t>Comment</t>
  </si>
  <si>
    <t>Meta data</t>
  </si>
  <si>
    <t>ALL</t>
  </si>
  <si>
    <t>N/A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</si>
  <si>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</si>
  <si>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</si>
  <si>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</si>
  <si>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</si>
  <si>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</si>
  <si>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Release date</t>
  </si>
  <si>
    <t>Period End</t>
  </si>
  <si>
    <t>Update Q1</t>
  </si>
  <si>
    <t>30 Jun. 2017</t>
  </si>
  <si>
    <t>Contact</t>
  </si>
  <si>
    <t>NSA-PRU-Support@eurocontrol.int</t>
  </si>
  <si>
    <t>Q2 2017</t>
  </si>
  <si>
    <t>Update Q2</t>
  </si>
  <si>
    <t>Period: JAN-JUN</t>
  </si>
  <si>
    <t>SOURCE: CRCO</t>
  </si>
  <si>
    <t>En-route service units</t>
  </si>
  <si>
    <t>Actual [2016]</t>
  </si>
  <si>
    <t>Daily ER SU [2016]</t>
  </si>
  <si>
    <t>Actual [2017]</t>
  </si>
  <si>
    <t>Daily ER SU [actual, 2017]</t>
  </si>
  <si>
    <t>17/16 (%)</t>
  </si>
  <si>
    <t>Det. [2017]</t>
  </si>
  <si>
    <t>Daily ER SU [2017]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</si>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</sst>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8.0"/>
      <name val="Arial"/>
    </font>
    <font>
      <sz val="8.0"/>
      <color rgb="FF000000"/>
      <name val="Arial"/>
    </font>
    <font>
      <sz val="9.0"/>
      <color rgb="FFC00000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/>
      <bottom/>
    </border>
    <border>
      <left/>
      <right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horizontal="left"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3" fontId="2" numFmtId="0" xfId="0" applyAlignment="1" applyBorder="1" applyFont="1">
      <alignment horizontal="center" shrinkToFit="0" wrapText="0"/>
    </xf>
    <xf borderId="0" fillId="4" fontId="3" numFmtId="164" xfId="0" applyAlignment="1" applyFont="1" applyNumberFormat="1">
      <alignment horizontal="left" readingOrder="0" shrinkToFit="0" wrapText="0"/>
    </xf>
    <xf borderId="4" fillId="4" fontId="4" numFmtId="164" xfId="0" applyAlignment="1" applyBorder="1" applyFont="1" applyNumberFormat="1">
      <alignment horizontal="left" readingOrder="0" shrinkToFit="0" vertical="bottom" wrapText="0"/>
    </xf>
    <xf borderId="5" fillId="2" fontId="5" numFmtId="0" xfId="0" applyAlignment="1" applyBorder="1" applyFont="1">
      <alignment horizontal="left" shrinkToFit="0" wrapText="0"/>
    </xf>
    <xf borderId="0" fillId="4" fontId="2" numFmtId="0" xfId="0" applyAlignment="1" applyFont="1">
      <alignment readingOrder="0" shrinkToFit="0" vertical="center" wrapText="1"/>
    </xf>
    <xf borderId="1" fillId="4" fontId="6" numFmtId="0" xfId="0" applyAlignment="1" applyBorder="1" applyFont="1">
      <alignment horizontal="left" readingOrder="0" shrinkToFit="0" wrapText="0"/>
    </xf>
    <xf borderId="0" fillId="4" fontId="2" numFmtId="0" xfId="0" applyAlignment="1" applyFont="1">
      <alignment horizontal="center" readingOrder="0" shrinkToFit="0" vertical="center" wrapText="0"/>
    </xf>
    <xf borderId="0" fillId="4" fontId="2" numFmtId="0" xfId="0" applyAlignment="1" applyFont="1">
      <alignment readingOrder="0" shrinkToFit="0" wrapText="1"/>
    </xf>
    <xf borderId="0" fillId="4" fontId="6" numFmtId="0" xfId="0" applyAlignment="1" applyFont="1">
      <alignment horizontal="left" readingOrder="0" shrinkToFit="0" wrapText="0"/>
    </xf>
    <xf borderId="0" fillId="4" fontId="7" numFmtId="164" xfId="0" applyAlignment="1" applyFont="1" applyNumberFormat="1">
      <alignment horizontal="center" readingOrder="0" shrinkToFit="0" vertical="bottom" wrapText="0"/>
    </xf>
    <xf borderId="6" fillId="2" fontId="1" numFmtId="0" xfId="0" applyAlignment="1" applyBorder="1" applyFont="1">
      <alignment shrinkToFit="0" wrapText="0"/>
    </xf>
    <xf borderId="0" fillId="4" fontId="8" numFmtId="17" xfId="0" applyAlignment="1" applyFont="1" applyNumberFormat="1">
      <alignment vertical="bottom"/>
    </xf>
    <xf borderId="7" fillId="4" fontId="9" numFmtId="164" xfId="0" applyAlignment="1" applyBorder="1" applyFont="1" applyNumberFormat="1">
      <alignment horizontal="left" readingOrder="0" shrinkToFit="0" vertical="bottom" wrapText="0"/>
    </xf>
    <xf borderId="0" fillId="4" fontId="8" numFmtId="0" xfId="0" applyAlignment="1" applyFont="1">
      <alignment horizontal="center"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4" fontId="8" numFmtId="0" xfId="0" applyAlignment="1" applyFont="1">
      <alignment vertical="bottom"/>
    </xf>
    <xf borderId="7" fillId="4" fontId="3" numFmtId="0" xfId="0" applyAlignment="1" applyBorder="1" applyFont="1">
      <alignment horizontal="left" readingOrder="0" shrinkToFit="0" wrapText="0"/>
    </xf>
    <xf borderId="0" fillId="4" fontId="4" numFmtId="164" xfId="0" applyAlignment="1" applyFont="1" applyNumberFormat="1">
      <alignment horizontal="center" readingOrder="0" vertical="bottom"/>
    </xf>
    <xf borderId="6" fillId="2" fontId="5" numFmtId="0" xfId="0" applyAlignment="1" applyBorder="1" applyFont="1">
      <alignment horizontal="left" shrinkToFit="0" wrapText="0"/>
    </xf>
    <xf borderId="0" fillId="4" fontId="2" numFmtId="17" xfId="0" applyAlignment="1" applyFont="1" applyNumberFormat="1">
      <alignment vertical="bottom"/>
    </xf>
    <xf borderId="6" fillId="4" fontId="10" numFmtId="165" xfId="0" applyAlignment="1" applyBorder="1" applyFont="1" applyNumberFormat="1">
      <alignment horizontal="left" shrinkToFit="0" wrapText="0"/>
    </xf>
    <xf borderId="0" fillId="4" fontId="2" numFmtId="0" xfId="0" applyAlignment="1" applyFont="1">
      <alignment horizontal="center" vertical="bottom"/>
    </xf>
    <xf borderId="0" fillId="4" fontId="11" numFmtId="165" xfId="0" applyAlignment="1" applyFont="1" applyNumberFormat="1">
      <alignment horizontal="left" shrinkToFit="0" wrapText="0"/>
    </xf>
    <xf borderId="0" fillId="4" fontId="2" numFmtId="0" xfId="0" applyAlignment="1" applyFont="1">
      <alignment vertical="bottom"/>
    </xf>
    <xf borderId="1" fillId="4" fontId="0" numFmtId="0" xfId="0" applyAlignment="1" applyBorder="1" applyFont="1">
      <alignment shrinkToFit="0" wrapText="1"/>
    </xf>
    <xf borderId="0" fillId="0" fontId="12" numFmtId="0" xfId="0" applyAlignment="1" applyFont="1">
      <alignment shrinkToFit="0" wrapText="0"/>
    </xf>
    <xf borderId="0" fillId="4" fontId="0" numFmtId="0" xfId="0" applyAlignment="1" applyFont="1">
      <alignment shrinkToFit="0" wrapText="1"/>
    </xf>
    <xf borderId="0" fillId="0" fontId="0" numFmtId="0" xfId="0" applyAlignment="1" applyFont="1">
      <alignment shrinkToFit="0" wrapText="0"/>
    </xf>
    <xf borderId="9" fillId="4" fontId="13" numFmtId="0" xfId="0" applyAlignment="1" applyBorder="1" applyFont="1">
      <alignment horizontal="left" readingOrder="0" shrinkToFit="0" vertical="center" wrapText="0"/>
    </xf>
    <xf borderId="9" fillId="4" fontId="13" numFmtId="0" xfId="0" applyAlignment="1" applyBorder="1" applyFont="1">
      <alignment horizontal="center" readingOrder="0" shrinkToFit="0" vertical="center" wrapText="0"/>
    </xf>
    <xf borderId="9" fillId="4" fontId="13" numFmtId="0" xfId="0" applyAlignment="1" applyBorder="1" applyFont="1">
      <alignment horizontal="center" shrinkToFit="0" vertical="center" wrapText="0"/>
    </xf>
    <xf borderId="9" fillId="3" fontId="14" numFmtId="0" xfId="0" applyAlignment="1" applyBorder="1" applyFont="1">
      <alignment horizontal="center" readingOrder="0" shrinkToFit="0" vertical="center" wrapText="1"/>
    </xf>
    <xf borderId="9" fillId="3" fontId="14" numFmtId="49" xfId="0" applyAlignment="1" applyBorder="1" applyFont="1" applyNumberFormat="1">
      <alignment horizontal="center" readingOrder="0" shrinkToFit="0" vertical="center" wrapText="1"/>
    </xf>
    <xf borderId="9" fillId="4" fontId="2" numFmtId="0" xfId="0" applyAlignment="1" applyBorder="1" applyFont="1">
      <alignment readingOrder="0" shrinkToFit="0" vertical="center" wrapText="0"/>
    </xf>
    <xf borderId="9" fillId="5" fontId="2" numFmtId="3" xfId="0" applyAlignment="1" applyBorder="1" applyFill="1" applyFont="1" applyNumberFormat="1">
      <alignment horizontal="right" readingOrder="0" shrinkToFit="0" vertical="center" wrapText="0"/>
    </xf>
    <xf borderId="9" fillId="5" fontId="0" numFmtId="166" xfId="0" applyAlignment="1" applyBorder="1" applyFont="1" applyNumberFormat="1">
      <alignment horizontal="right" shrinkToFit="0" wrapText="1"/>
    </xf>
    <xf borderId="9" fillId="4" fontId="2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3" t="s">
        <v>2</v>
      </c>
      <c r="C1" s="4" t="s">
        <v>4</v>
      </c>
      <c r="D1" s="6">
        <v>42370.0</v>
      </c>
      <c r="E1" s="8" t="s">
        <v>7</v>
      </c>
      <c r="F1" s="10" t="s">
        <v>9</v>
      </c>
      <c r="G1" s="13"/>
      <c r="H1" s="13"/>
      <c r="I1" s="13"/>
    </row>
    <row r="2" ht="12.75" customHeight="1">
      <c r="A2" s="15" t="s">
        <v>15</v>
      </c>
      <c r="B2" s="17">
        <v>42957.0</v>
      </c>
      <c r="C2" s="19" t="s">
        <v>16</v>
      </c>
      <c r="D2" s="21" t="s">
        <v>18</v>
      </c>
      <c r="E2" s="23" t="s">
        <v>19</v>
      </c>
      <c r="F2" s="25" t="s">
        <v>20</v>
      </c>
      <c r="G2" s="27"/>
      <c r="H2" s="27"/>
      <c r="I2" s="27"/>
    </row>
    <row r="3" ht="12.75" customHeight="1">
      <c r="A3" s="29"/>
      <c r="B3" s="29"/>
      <c r="C3" s="29"/>
      <c r="D3" s="29"/>
      <c r="E3" s="29"/>
      <c r="F3" s="29"/>
      <c r="G3" s="31"/>
      <c r="H3" s="31"/>
      <c r="I3" s="31"/>
    </row>
    <row r="4" ht="13.5" customHeight="1">
      <c r="A4" s="33" t="s">
        <v>23</v>
      </c>
      <c r="B4" s="34" t="s">
        <v>24</v>
      </c>
      <c r="C4" s="34">
        <v>182.0</v>
      </c>
      <c r="D4" s="35"/>
      <c r="E4" s="34">
        <v>181.0</v>
      </c>
      <c r="F4" s="35"/>
      <c r="G4" s="35"/>
      <c r="H4" s="34">
        <v>181.0</v>
      </c>
      <c r="I4" s="35"/>
    </row>
    <row r="5" ht="25.5" customHeight="1">
      <c r="A5" s="36" t="s">
        <v>25</v>
      </c>
      <c r="B5" s="36" t="s">
        <v>26</v>
      </c>
      <c r="C5" s="37" t="s">
        <v>27</v>
      </c>
      <c r="D5" s="36" t="s">
        <v>28</v>
      </c>
      <c r="E5" s="36" t="s">
        <v>29</v>
      </c>
      <c r="F5" s="36" t="s">
        <v>30</v>
      </c>
      <c r="G5" s="36" t="s">
        <v>31</v>
      </c>
      <c r="H5" s="36" t="s">
        <v>32</v>
      </c>
      <c r="I5" s="36" t="s">
        <v>33</v>
      </c>
    </row>
    <row r="6" ht="12.75" customHeight="1">
      <c r="A6" s="38" t="s">
        <v>34</v>
      </c>
      <c r="B6" s="39">
        <f>sum(B7:B36)</f>
        <v>56139989</v>
      </c>
      <c r="C6" s="39">
        <f t="shared" ref="C6:C36" si="1">B6/C$4</f>
        <v>308461.478</v>
      </c>
      <c r="D6" s="39">
        <f>sum(D7:D36)</f>
        <v>59272949</v>
      </c>
      <c r="E6" s="39">
        <f t="shared" ref="E6:E36" si="2">D6/E$4</f>
        <v>327474.8564</v>
      </c>
      <c r="F6" s="40">
        <f t="shared" ref="F6:F36" si="3">E6/C6-1</f>
        <v>0.0616393932</v>
      </c>
      <c r="G6" s="39">
        <f>sum(G7:G36)</f>
        <v>54863301</v>
      </c>
      <c r="H6" s="39">
        <f t="shared" ref="H6:H36" si="4">G6/H$4</f>
        <v>303112.1602</v>
      </c>
      <c r="I6" s="40">
        <f t="shared" ref="I6:I36" si="5">D6/G6-1</f>
        <v>0.08037518559</v>
      </c>
    </row>
    <row r="7" ht="12.75" customHeight="1">
      <c r="A7" s="38" t="s">
        <v>35</v>
      </c>
      <c r="B7" s="41">
        <v>1278527.0</v>
      </c>
      <c r="C7" s="39">
        <f t="shared" si="1"/>
        <v>7024.873626</v>
      </c>
      <c r="D7" s="41">
        <v>1357900.0</v>
      </c>
      <c r="E7" s="39">
        <f t="shared" si="2"/>
        <v>7502.209945</v>
      </c>
      <c r="F7" s="40">
        <f t="shared" si="3"/>
        <v>0.06794945273</v>
      </c>
      <c r="G7" s="41">
        <v>1325085.0</v>
      </c>
      <c r="H7" s="39">
        <f t="shared" si="4"/>
        <v>7320.911602</v>
      </c>
      <c r="I7" s="40">
        <f t="shared" si="5"/>
        <v>0.02476444907</v>
      </c>
    </row>
    <row r="8" ht="12.75" customHeight="1">
      <c r="A8" s="38" t="s">
        <v>36</v>
      </c>
      <c r="B8" s="41">
        <v>1199957.0</v>
      </c>
      <c r="C8" s="39">
        <f t="shared" si="1"/>
        <v>6593.17033</v>
      </c>
      <c r="D8" s="41">
        <v>1230898.0</v>
      </c>
      <c r="E8" s="39">
        <f t="shared" si="2"/>
        <v>6800.541436</v>
      </c>
      <c r="F8" s="40">
        <f t="shared" si="3"/>
        <v>0.03145241158</v>
      </c>
      <c r="G8" s="41">
        <v>1238358.0</v>
      </c>
      <c r="H8" s="39">
        <f t="shared" si="4"/>
        <v>6841.756906</v>
      </c>
      <c r="I8" s="40">
        <f t="shared" si="5"/>
        <v>-0.006024106115</v>
      </c>
    </row>
    <row r="9" ht="12.75" customHeight="1">
      <c r="A9" s="38" t="s">
        <v>37</v>
      </c>
      <c r="B9" s="41">
        <v>1565261.0</v>
      </c>
      <c r="C9" s="39">
        <f t="shared" si="1"/>
        <v>8600.335165</v>
      </c>
      <c r="D9" s="41">
        <v>1595786.0</v>
      </c>
      <c r="E9" s="39">
        <f t="shared" si="2"/>
        <v>8816.497238</v>
      </c>
      <c r="F9" s="40">
        <f t="shared" si="3"/>
        <v>0.02513414519</v>
      </c>
      <c r="G9" s="41">
        <v>1577299.0</v>
      </c>
      <c r="H9" s="39">
        <f t="shared" si="4"/>
        <v>8714.359116</v>
      </c>
      <c r="I9" s="40">
        <f t="shared" si="5"/>
        <v>0.01172066932</v>
      </c>
    </row>
    <row r="10" ht="12.75" customHeight="1">
      <c r="A10" s="38" t="s">
        <v>38</v>
      </c>
      <c r="B10" s="41">
        <v>773817.0</v>
      </c>
      <c r="C10" s="39">
        <f t="shared" si="1"/>
        <v>4251.741758</v>
      </c>
      <c r="D10" s="41">
        <v>769877.0</v>
      </c>
      <c r="E10" s="39">
        <f t="shared" si="2"/>
        <v>4253.464088</v>
      </c>
      <c r="F10" s="40">
        <f t="shared" si="3"/>
        <v>0.0004050881389</v>
      </c>
      <c r="G10" s="41">
        <v>782477.0</v>
      </c>
      <c r="H10" s="39">
        <f t="shared" si="4"/>
        <v>4323.077348</v>
      </c>
      <c r="I10" s="40">
        <f t="shared" si="5"/>
        <v>-0.01610270973</v>
      </c>
    </row>
    <row r="11" ht="12.75" customHeight="1">
      <c r="A11" s="38" t="s">
        <v>39</v>
      </c>
      <c r="B11" s="41">
        <v>704434.0</v>
      </c>
      <c r="C11" s="39">
        <f t="shared" si="1"/>
        <v>3870.516484</v>
      </c>
      <c r="D11" s="41">
        <v>786989.0</v>
      </c>
      <c r="E11" s="39">
        <f t="shared" si="2"/>
        <v>4348.005525</v>
      </c>
      <c r="F11" s="40">
        <f t="shared" si="3"/>
        <v>0.1233657171</v>
      </c>
      <c r="G11" s="41">
        <v>666501.0</v>
      </c>
      <c r="H11" s="39">
        <f t="shared" si="4"/>
        <v>3682.325967</v>
      </c>
      <c r="I11" s="40">
        <f t="shared" si="5"/>
        <v>0.1807769231</v>
      </c>
    </row>
    <row r="12" ht="12.75" customHeight="1">
      <c r="A12" s="38" t="s">
        <v>40</v>
      </c>
      <c r="B12" s="41">
        <v>1274734.0</v>
      </c>
      <c r="C12" s="39">
        <f t="shared" si="1"/>
        <v>7004.032967</v>
      </c>
      <c r="D12" s="41">
        <v>1328095.0</v>
      </c>
      <c r="E12" s="39">
        <f t="shared" si="2"/>
        <v>7337.541436</v>
      </c>
      <c r="F12" s="40">
        <f t="shared" si="3"/>
        <v>0.0476166333</v>
      </c>
      <c r="G12" s="41">
        <v>1265417.0</v>
      </c>
      <c r="H12" s="39">
        <f t="shared" si="4"/>
        <v>6991.254144</v>
      </c>
      <c r="I12" s="40">
        <f t="shared" si="5"/>
        <v>0.04953149831</v>
      </c>
    </row>
    <row r="13" ht="12.75" customHeight="1">
      <c r="A13" s="38" t="s">
        <v>41</v>
      </c>
      <c r="B13" s="41">
        <v>781407.0</v>
      </c>
      <c r="C13" s="39">
        <f t="shared" si="1"/>
        <v>4293.445055</v>
      </c>
      <c r="D13" s="41">
        <v>803191.0</v>
      </c>
      <c r="E13" s="39">
        <f t="shared" si="2"/>
        <v>4437.519337</v>
      </c>
      <c r="F13" s="40">
        <f t="shared" si="3"/>
        <v>0.03355680118</v>
      </c>
      <c r="G13" s="41">
        <v>765913.0</v>
      </c>
      <c r="H13" s="39">
        <f t="shared" si="4"/>
        <v>4231.563536</v>
      </c>
      <c r="I13" s="40">
        <f t="shared" si="5"/>
        <v>0.04867132429</v>
      </c>
    </row>
    <row r="14" ht="12.75" customHeight="1">
      <c r="A14" s="38" t="s">
        <v>42</v>
      </c>
      <c r="B14" s="41">
        <v>408059.0</v>
      </c>
      <c r="C14" s="39">
        <f t="shared" si="1"/>
        <v>2242.082418</v>
      </c>
      <c r="D14" s="41">
        <v>407747.0</v>
      </c>
      <c r="E14" s="39">
        <f t="shared" si="2"/>
        <v>2252.745856</v>
      </c>
      <c r="F14" s="40">
        <f t="shared" si="3"/>
        <v>0.004756042279</v>
      </c>
      <c r="G14" s="41">
        <v>404543.0</v>
      </c>
      <c r="H14" s="39">
        <f t="shared" si="4"/>
        <v>2235.044199</v>
      </c>
      <c r="I14" s="40">
        <f t="shared" si="5"/>
        <v>0.007920048054</v>
      </c>
    </row>
    <row r="15" ht="12.75" customHeight="1">
      <c r="A15" s="38" t="s">
        <v>43</v>
      </c>
      <c r="B15" s="41">
        <v>369265.0</v>
      </c>
      <c r="C15" s="39">
        <f t="shared" si="1"/>
        <v>2028.928571</v>
      </c>
      <c r="D15" s="41">
        <v>415359.0</v>
      </c>
      <c r="E15" s="39">
        <f t="shared" si="2"/>
        <v>2294.801105</v>
      </c>
      <c r="F15" s="40">
        <f t="shared" si="3"/>
        <v>0.1310408544</v>
      </c>
      <c r="G15" s="41">
        <v>399804.0</v>
      </c>
      <c r="H15" s="39">
        <f t="shared" si="4"/>
        <v>2208.861878</v>
      </c>
      <c r="I15" s="40">
        <f t="shared" si="5"/>
        <v>0.03890656422</v>
      </c>
    </row>
    <row r="16" ht="12.75" customHeight="1">
      <c r="A16" s="38" t="s">
        <v>44</v>
      </c>
      <c r="B16" s="41">
        <v>9187392.0</v>
      </c>
      <c r="C16" s="39">
        <f t="shared" si="1"/>
        <v>50480.17582</v>
      </c>
      <c r="D16" s="41">
        <v>9753074.0</v>
      </c>
      <c r="E16" s="39">
        <f t="shared" si="2"/>
        <v>53884.38674</v>
      </c>
      <c r="F16" s="40">
        <f t="shared" si="3"/>
        <v>0.06743658992</v>
      </c>
      <c r="G16" s="41">
        <v>8918157.0</v>
      </c>
      <c r="H16" s="39">
        <f t="shared" si="4"/>
        <v>49271.58564</v>
      </c>
      <c r="I16" s="40">
        <f t="shared" si="5"/>
        <v>0.09361990375</v>
      </c>
    </row>
    <row r="17" ht="12.75" customHeight="1">
      <c r="A17" s="38" t="s">
        <v>45</v>
      </c>
      <c r="B17" s="41">
        <v>6480823.0</v>
      </c>
      <c r="C17" s="39">
        <f t="shared" si="1"/>
        <v>35608.91758</v>
      </c>
      <c r="D17" s="41">
        <v>6867699.0</v>
      </c>
      <c r="E17" s="39">
        <f t="shared" si="2"/>
        <v>37943.0884</v>
      </c>
      <c r="F17" s="40">
        <f t="shared" si="3"/>
        <v>0.06555017602</v>
      </c>
      <c r="G17" s="41">
        <v>6270792.0</v>
      </c>
      <c r="H17" s="39">
        <f t="shared" si="4"/>
        <v>34645.25967</v>
      </c>
      <c r="I17" s="40">
        <f t="shared" si="5"/>
        <v>0.09518845466</v>
      </c>
    </row>
    <row r="18" ht="12.75" customHeight="1">
      <c r="A18" s="38" t="s">
        <v>46</v>
      </c>
      <c r="B18" s="41">
        <v>2044027.0</v>
      </c>
      <c r="C18" s="39">
        <f t="shared" si="1"/>
        <v>11230.91758</v>
      </c>
      <c r="D18" s="41">
        <v>2223514.0</v>
      </c>
      <c r="E18" s="39">
        <f t="shared" si="2"/>
        <v>12284.60773</v>
      </c>
      <c r="F18" s="40">
        <f t="shared" si="3"/>
        <v>0.09382048659</v>
      </c>
      <c r="G18" s="41">
        <v>1924546.0</v>
      </c>
      <c r="H18" s="39">
        <f t="shared" si="4"/>
        <v>10632.85083</v>
      </c>
      <c r="I18" s="40">
        <f t="shared" si="5"/>
        <v>0.1553446891</v>
      </c>
    </row>
    <row r="19" ht="12.75" customHeight="1">
      <c r="A19" s="38" t="s">
        <v>47</v>
      </c>
      <c r="B19" s="41">
        <v>1282162.0</v>
      </c>
      <c r="C19" s="39">
        <f t="shared" si="1"/>
        <v>7044.846154</v>
      </c>
      <c r="D19" s="41">
        <v>1343645.0</v>
      </c>
      <c r="E19" s="39">
        <f t="shared" si="2"/>
        <v>7423.453039</v>
      </c>
      <c r="F19" s="40">
        <f t="shared" si="3"/>
        <v>0.05374239218</v>
      </c>
      <c r="G19" s="41">
        <v>1109881.0</v>
      </c>
      <c r="H19" s="39">
        <f t="shared" si="4"/>
        <v>6131.939227</v>
      </c>
      <c r="I19" s="40">
        <f t="shared" si="5"/>
        <v>0.2106207783</v>
      </c>
    </row>
    <row r="20" ht="12.75" customHeight="1">
      <c r="A20" s="38" t="s">
        <v>48</v>
      </c>
      <c r="B20" s="41">
        <v>2117608.0</v>
      </c>
      <c r="C20" s="39">
        <f t="shared" si="1"/>
        <v>11635.20879</v>
      </c>
      <c r="D20" s="41">
        <v>2130708.0</v>
      </c>
      <c r="E20" s="39">
        <f t="shared" si="2"/>
        <v>11771.8674</v>
      </c>
      <c r="F20" s="40">
        <f t="shared" si="3"/>
        <v>0.01174526513</v>
      </c>
      <c r="G20" s="41">
        <v>1949669.0</v>
      </c>
      <c r="H20" s="39">
        <f t="shared" si="4"/>
        <v>10771.65193</v>
      </c>
      <c r="I20" s="40">
        <f t="shared" si="5"/>
        <v>0.09285627458</v>
      </c>
    </row>
    <row r="21" ht="12.75" customHeight="1">
      <c r="A21" s="38" t="s">
        <v>49</v>
      </c>
      <c r="B21" s="41">
        <v>3784909.0</v>
      </c>
      <c r="C21" s="39">
        <f t="shared" si="1"/>
        <v>20796.2033</v>
      </c>
      <c r="D21" s="41">
        <v>3876837.0</v>
      </c>
      <c r="E21" s="39">
        <f t="shared" si="2"/>
        <v>21418.98895</v>
      </c>
      <c r="F21" s="40">
        <f t="shared" si="3"/>
        <v>0.02994708432</v>
      </c>
      <c r="G21" s="41">
        <v>4197686.0</v>
      </c>
      <c r="H21" s="39">
        <f t="shared" si="4"/>
        <v>23191.63536</v>
      </c>
      <c r="I21" s="40">
        <f t="shared" si="5"/>
        <v>-0.07643473094</v>
      </c>
    </row>
    <row r="22" ht="12.75" customHeight="1">
      <c r="A22" s="38" t="s">
        <v>50</v>
      </c>
      <c r="B22" s="41">
        <v>376016.0</v>
      </c>
      <c r="C22" s="39">
        <f t="shared" si="1"/>
        <v>2066.021978</v>
      </c>
      <c r="D22" s="41">
        <v>413460.0</v>
      </c>
      <c r="E22" s="39">
        <f t="shared" si="2"/>
        <v>2284.309392</v>
      </c>
      <c r="F22" s="40">
        <f t="shared" si="3"/>
        <v>0.1056559013</v>
      </c>
      <c r="G22" s="41">
        <v>402184.0</v>
      </c>
      <c r="H22" s="39">
        <f t="shared" si="4"/>
        <v>2222.01105</v>
      </c>
      <c r="I22" s="40">
        <f t="shared" si="5"/>
        <v>0.02803691843</v>
      </c>
    </row>
    <row r="23" ht="12.75" customHeight="1">
      <c r="A23" s="38" t="s">
        <v>51</v>
      </c>
      <c r="B23" s="41">
        <v>242316.0</v>
      </c>
      <c r="C23" s="39">
        <f t="shared" si="1"/>
        <v>1331.406593</v>
      </c>
      <c r="D23" s="41">
        <v>251453.0</v>
      </c>
      <c r="E23" s="39">
        <f t="shared" si="2"/>
        <v>1389.243094</v>
      </c>
      <c r="F23" s="40">
        <f t="shared" si="3"/>
        <v>0.04344014879</v>
      </c>
      <c r="G23" s="41">
        <v>250627.0</v>
      </c>
      <c r="H23" s="39">
        <f t="shared" si="4"/>
        <v>1384.679558</v>
      </c>
      <c r="I23" s="40">
        <f t="shared" si="5"/>
        <v>0.003295734298</v>
      </c>
    </row>
    <row r="24" ht="12.75" customHeight="1">
      <c r="A24" s="38" t="s">
        <v>52</v>
      </c>
      <c r="B24" s="41">
        <v>475654.0</v>
      </c>
      <c r="C24" s="39">
        <f t="shared" si="1"/>
        <v>2613.483516</v>
      </c>
      <c r="D24" s="41">
        <v>478901.0</v>
      </c>
      <c r="E24" s="39">
        <f t="shared" si="2"/>
        <v>2645.861878</v>
      </c>
      <c r="F24" s="40">
        <f t="shared" si="3"/>
        <v>0.01238896736</v>
      </c>
      <c r="G24" s="41">
        <v>462260.0</v>
      </c>
      <c r="H24" s="39">
        <f t="shared" si="4"/>
        <v>2553.922652</v>
      </c>
      <c r="I24" s="40">
        <f t="shared" si="5"/>
        <v>0.03599922122</v>
      </c>
    </row>
    <row r="25" ht="12.75" customHeight="1">
      <c r="A25" s="38" t="s">
        <v>53</v>
      </c>
      <c r="B25" s="41">
        <v>1482307.0</v>
      </c>
      <c r="C25" s="39">
        <f t="shared" si="1"/>
        <v>8144.543956</v>
      </c>
      <c r="D25" s="41">
        <v>1568276.0</v>
      </c>
      <c r="E25" s="39">
        <f t="shared" si="2"/>
        <v>8664.508287</v>
      </c>
      <c r="F25" s="40">
        <f t="shared" si="3"/>
        <v>0.06384204371</v>
      </c>
      <c r="G25" s="41">
        <v>1360691.0</v>
      </c>
      <c r="H25" s="39">
        <f t="shared" si="4"/>
        <v>7517.629834</v>
      </c>
      <c r="I25" s="40">
        <f t="shared" si="5"/>
        <v>0.1525585162</v>
      </c>
    </row>
    <row r="26" ht="12.75" customHeight="1">
      <c r="A26" s="38" t="s">
        <v>54</v>
      </c>
      <c r="B26" s="41">
        <v>1190330.0</v>
      </c>
      <c r="C26" s="39">
        <f t="shared" si="1"/>
        <v>6540.274725</v>
      </c>
      <c r="D26" s="41">
        <v>1194384.0</v>
      </c>
      <c r="E26" s="39">
        <f t="shared" si="2"/>
        <v>6598.80663</v>
      </c>
      <c r="F26" s="40">
        <f t="shared" si="3"/>
        <v>0.008949456562</v>
      </c>
      <c r="G26" s="41">
        <v>1163533.0</v>
      </c>
      <c r="H26" s="39">
        <f t="shared" si="4"/>
        <v>6428.359116</v>
      </c>
      <c r="I26" s="40">
        <f t="shared" si="5"/>
        <v>0.0265149334</v>
      </c>
    </row>
    <row r="27" ht="12.75" customHeight="1">
      <c r="A27" s="38" t="s">
        <v>55</v>
      </c>
      <c r="B27" s="41">
        <v>1954104.0</v>
      </c>
      <c r="C27" s="39">
        <f t="shared" si="1"/>
        <v>10736.83516</v>
      </c>
      <c r="D27" s="41">
        <v>1990139.0</v>
      </c>
      <c r="E27" s="39">
        <f t="shared" si="2"/>
        <v>10995.24309</v>
      </c>
      <c r="F27" s="40">
        <f t="shared" si="3"/>
        <v>0.02406742072</v>
      </c>
      <c r="G27" s="41">
        <v>2012704.0</v>
      </c>
      <c r="H27" s="39">
        <f t="shared" si="4"/>
        <v>11119.9116</v>
      </c>
      <c r="I27" s="40">
        <f t="shared" si="5"/>
        <v>-0.01121128591</v>
      </c>
    </row>
    <row r="28" ht="12.75" customHeight="1">
      <c r="A28" s="38" t="s">
        <v>56</v>
      </c>
      <c r="B28" s="41">
        <v>1653754.0</v>
      </c>
      <c r="C28" s="39">
        <f t="shared" si="1"/>
        <v>9086.56044</v>
      </c>
      <c r="D28" s="41">
        <v>1821376.0</v>
      </c>
      <c r="E28" s="39">
        <f t="shared" si="2"/>
        <v>10062.85083</v>
      </c>
      <c r="F28" s="40">
        <f t="shared" si="3"/>
        <v>0.1074433385</v>
      </c>
      <c r="G28" s="41">
        <v>1471241.0</v>
      </c>
      <c r="H28" s="39">
        <f t="shared" si="4"/>
        <v>8128.403315</v>
      </c>
      <c r="I28" s="40">
        <f t="shared" si="5"/>
        <v>0.2379861627</v>
      </c>
    </row>
    <row r="29" ht="12.75" customHeight="1">
      <c r="A29" s="38" t="s">
        <v>57</v>
      </c>
      <c r="B29" s="41">
        <v>2091542.0</v>
      </c>
      <c r="C29" s="39">
        <f t="shared" si="1"/>
        <v>11491.98901</v>
      </c>
      <c r="D29" s="41">
        <v>2176154.0</v>
      </c>
      <c r="E29" s="39">
        <f t="shared" si="2"/>
        <v>12022.95028</v>
      </c>
      <c r="F29" s="40">
        <f t="shared" si="3"/>
        <v>0.04620272998</v>
      </c>
      <c r="G29" s="41">
        <v>1986152.0</v>
      </c>
      <c r="H29" s="39">
        <f t="shared" si="4"/>
        <v>10973.21547</v>
      </c>
      <c r="I29" s="40">
        <f t="shared" si="5"/>
        <v>0.0956633732</v>
      </c>
    </row>
    <row r="30" ht="12.75" customHeight="1">
      <c r="A30" s="38" t="s">
        <v>58</v>
      </c>
      <c r="B30" s="41">
        <v>513402.0</v>
      </c>
      <c r="C30" s="39">
        <f t="shared" si="1"/>
        <v>2820.89011</v>
      </c>
      <c r="D30" s="41">
        <v>537954.0</v>
      </c>
      <c r="E30" s="39">
        <f t="shared" si="2"/>
        <v>2972.121547</v>
      </c>
      <c r="F30" s="40">
        <f t="shared" si="3"/>
        <v>0.05361124722</v>
      </c>
      <c r="G30" s="41">
        <v>534939.0</v>
      </c>
      <c r="H30" s="39">
        <f t="shared" si="4"/>
        <v>2955.464088</v>
      </c>
      <c r="I30" s="40">
        <f t="shared" si="5"/>
        <v>0.005636156646</v>
      </c>
    </row>
    <row r="31" ht="12.75" customHeight="1">
      <c r="A31" s="38" t="s">
        <v>59</v>
      </c>
      <c r="B31" s="41">
        <v>218398.0</v>
      </c>
      <c r="C31" s="39">
        <f t="shared" si="1"/>
        <v>1199.989011</v>
      </c>
      <c r="D31" s="41">
        <v>232872.0</v>
      </c>
      <c r="E31" s="39">
        <f t="shared" si="2"/>
        <v>1286.585635</v>
      </c>
      <c r="F31" s="40">
        <f t="shared" si="3"/>
        <v>0.07216451449</v>
      </c>
      <c r="G31" s="41">
        <v>223824.0</v>
      </c>
      <c r="H31" s="39">
        <f t="shared" si="4"/>
        <v>1236.596685</v>
      </c>
      <c r="I31" s="40">
        <f t="shared" si="5"/>
        <v>0.04042461934</v>
      </c>
    </row>
    <row r="32" ht="12.75" customHeight="1">
      <c r="A32" s="38" t="s">
        <v>60</v>
      </c>
      <c r="B32" s="41">
        <v>704898.0</v>
      </c>
      <c r="C32" s="39">
        <f t="shared" si="1"/>
        <v>3873.065934</v>
      </c>
      <c r="D32" s="41">
        <v>769616.0</v>
      </c>
      <c r="E32" s="39">
        <f t="shared" si="2"/>
        <v>4252.022099</v>
      </c>
      <c r="F32" s="40">
        <f t="shared" si="3"/>
        <v>0.09784397473</v>
      </c>
      <c r="G32" s="41">
        <v>726853.0</v>
      </c>
      <c r="H32" s="39">
        <f t="shared" si="4"/>
        <v>4015.762431</v>
      </c>
      <c r="I32" s="40">
        <f t="shared" si="5"/>
        <v>0.05883307904</v>
      </c>
    </row>
    <row r="33" ht="12.75" customHeight="1">
      <c r="A33" s="38" t="s">
        <v>61</v>
      </c>
      <c r="B33" s="41">
        <v>4528549.0</v>
      </c>
      <c r="C33" s="39">
        <f t="shared" si="1"/>
        <v>24882.13736</v>
      </c>
      <c r="D33" s="41">
        <v>4863899.0</v>
      </c>
      <c r="E33" s="39">
        <f t="shared" si="2"/>
        <v>26872.37017</v>
      </c>
      <c r="F33" s="40">
        <f t="shared" si="3"/>
        <v>0.07998640849</v>
      </c>
      <c r="G33" s="41">
        <v>4183691.0</v>
      </c>
      <c r="H33" s="39">
        <f t="shared" si="4"/>
        <v>23114.31492</v>
      </c>
      <c r="I33" s="40">
        <f t="shared" si="5"/>
        <v>0.1625856212</v>
      </c>
    </row>
    <row r="34" ht="12.75" customHeight="1">
      <c r="A34" s="38" t="s">
        <v>62</v>
      </c>
      <c r="B34" s="41">
        <v>1640431.0</v>
      </c>
      <c r="C34" s="39">
        <f t="shared" si="1"/>
        <v>9013.357143</v>
      </c>
      <c r="D34" s="41">
        <v>1744425.0</v>
      </c>
      <c r="E34" s="39">
        <f t="shared" si="2"/>
        <v>9637.707182</v>
      </c>
      <c r="F34" s="40">
        <f t="shared" si="3"/>
        <v>0.06926942199</v>
      </c>
      <c r="G34" s="41">
        <v>1611064.0</v>
      </c>
      <c r="H34" s="39">
        <f t="shared" si="4"/>
        <v>8900.906077</v>
      </c>
      <c r="I34" s="40">
        <f t="shared" si="5"/>
        <v>0.08277821365</v>
      </c>
    </row>
    <row r="35" ht="12.75" customHeight="1">
      <c r="A35" s="38" t="s">
        <v>63</v>
      </c>
      <c r="B35" s="41">
        <v>699670.0</v>
      </c>
      <c r="C35" s="39">
        <f t="shared" si="1"/>
        <v>3844.340659</v>
      </c>
      <c r="D35" s="41">
        <v>741164.0</v>
      </c>
      <c r="E35" s="39">
        <f t="shared" si="2"/>
        <v>4094.828729</v>
      </c>
      <c r="F35" s="40">
        <f t="shared" si="3"/>
        <v>0.06515761535</v>
      </c>
      <c r="G35" s="41">
        <v>698456.0</v>
      </c>
      <c r="H35" s="39">
        <f t="shared" si="4"/>
        <v>3858.872928</v>
      </c>
      <c r="I35" s="40">
        <f t="shared" si="5"/>
        <v>0.06114629984</v>
      </c>
    </row>
    <row r="36" ht="12.75" customHeight="1">
      <c r="A36" s="38" t="s">
        <v>64</v>
      </c>
      <c r="B36" s="41">
        <v>5116236.0</v>
      </c>
      <c r="C36" s="39">
        <f t="shared" si="1"/>
        <v>28111.18681</v>
      </c>
      <c r="D36" s="41">
        <v>5597557.0</v>
      </c>
      <c r="E36" s="39">
        <f t="shared" si="2"/>
        <v>30925.72928</v>
      </c>
      <c r="F36" s="40">
        <f t="shared" si="3"/>
        <v>0.1001217945</v>
      </c>
      <c r="G36" s="41">
        <v>4978954.0</v>
      </c>
      <c r="H36" s="39">
        <f t="shared" si="4"/>
        <v>27508.03315</v>
      </c>
      <c r="I36" s="40">
        <f t="shared" si="5"/>
        <v>0.124243566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140.71"/>
  </cols>
  <sheetData>
    <row r="1" ht="12.0" customHeight="1">
      <c r="A1" s="2" t="s">
        <v>1</v>
      </c>
      <c r="B1" s="5" t="s">
        <v>3</v>
      </c>
      <c r="C1" s="5" t="s">
        <v>5</v>
      </c>
      <c r="D1" s="2" t="s">
        <v>6</v>
      </c>
    </row>
    <row r="2" ht="12.75" customHeight="1">
      <c r="A2" s="7">
        <v>42779.0</v>
      </c>
      <c r="B2" s="9" t="s">
        <v>8</v>
      </c>
      <c r="C2" s="11">
        <v>2016.0</v>
      </c>
      <c r="D2" s="12" t="s">
        <v>10</v>
      </c>
    </row>
    <row r="3" ht="12.0" customHeight="1">
      <c r="A3" s="7">
        <v>42828.0</v>
      </c>
      <c r="B3" s="9" t="s">
        <v>11</v>
      </c>
      <c r="C3" s="11">
        <v>2016.0</v>
      </c>
      <c r="D3" s="12" t="s">
        <v>12</v>
      </c>
    </row>
    <row r="4" ht="12.0" customHeight="1">
      <c r="A4" s="7">
        <v>42839.0</v>
      </c>
      <c r="B4" s="9" t="s">
        <v>13</v>
      </c>
      <c r="C4" s="11">
        <v>2015.0</v>
      </c>
      <c r="D4" s="12" t="s">
        <v>14</v>
      </c>
    </row>
    <row r="5" ht="15.75" customHeight="1">
      <c r="A5" s="14">
        <v>42853.0</v>
      </c>
      <c r="B5" s="16" t="s">
        <v>8</v>
      </c>
      <c r="C5" s="18">
        <v>2017.0</v>
      </c>
      <c r="D5" s="20" t="s">
        <v>17</v>
      </c>
    </row>
    <row r="6" ht="15.75" customHeight="1">
      <c r="A6" s="22">
        <v>42957.0</v>
      </c>
      <c r="B6" s="24" t="s">
        <v>8</v>
      </c>
      <c r="C6" s="26" t="s">
        <v>21</v>
      </c>
      <c r="D6" s="28" t="s">
        <v>22</v>
      </c>
    </row>
    <row r="7" ht="15.75" customHeight="1">
      <c r="A7" s="30"/>
      <c r="B7" s="30"/>
      <c r="C7" s="30"/>
      <c r="D7" s="30"/>
    </row>
    <row r="8" ht="15.75" customHeight="1">
      <c r="A8" s="30"/>
      <c r="B8" s="30"/>
      <c r="C8" s="30"/>
      <c r="D8" s="30"/>
    </row>
    <row r="9" ht="15.75" customHeight="1">
      <c r="A9" s="30"/>
      <c r="B9" s="30"/>
      <c r="C9" s="30"/>
      <c r="D9" s="30"/>
    </row>
    <row r="10" ht="15.75" customHeight="1">
      <c r="A10" s="30"/>
      <c r="B10" s="30"/>
      <c r="C10" s="30"/>
      <c r="D10" s="30"/>
    </row>
    <row r="11" ht="15.75" customHeight="1">
      <c r="A11" s="30"/>
      <c r="B11" s="30"/>
      <c r="C11" s="30"/>
      <c r="D11" s="30"/>
    </row>
    <row r="12" ht="15.75" customHeight="1">
      <c r="A12" s="30"/>
      <c r="B12" s="30"/>
      <c r="C12" s="30"/>
      <c r="D12" s="30"/>
    </row>
    <row r="13" ht="12.75" customHeight="1">
      <c r="A13" s="32"/>
      <c r="B13" s="32"/>
      <c r="C13" s="32"/>
      <c r="D13" s="32"/>
    </row>
    <row r="14" ht="12.75" customHeight="1">
      <c r="A14" s="32"/>
      <c r="B14" s="32"/>
      <c r="C14" s="32"/>
      <c r="D14" s="32"/>
    </row>
    <row r="15" ht="12.75" customHeight="1">
      <c r="A15" s="32"/>
      <c r="B15" s="32"/>
      <c r="C15" s="32"/>
      <c r="D15" s="32"/>
    </row>
    <row r="16" ht="12.75" customHeight="1">
      <c r="A16" s="32"/>
      <c r="B16" s="32"/>
      <c r="C16" s="32"/>
      <c r="D16" s="32"/>
    </row>
    <row r="17" ht="12.75" customHeight="1">
      <c r="A17" s="32"/>
      <c r="B17" s="32"/>
      <c r="C17" s="32"/>
      <c r="D17" s="32"/>
    </row>
    <row r="18" ht="12.75" customHeight="1">
      <c r="A18" s="32"/>
      <c r="B18" s="32"/>
      <c r="C18" s="32"/>
      <c r="D18" s="32"/>
    </row>
    <row r="19" ht="12.75" customHeight="1">
      <c r="A19" s="32"/>
      <c r="B19" s="32"/>
      <c r="C19" s="32"/>
      <c r="D19" s="32"/>
    </row>
    <row r="20" ht="12.75" customHeight="1">
      <c r="A20" s="32"/>
      <c r="B20" s="32"/>
      <c r="C20" s="32"/>
      <c r="D20" s="32"/>
    </row>
  </sheetData>
  <drawing r:id="rId1"/>
</worksheet>
</file>