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RT_ATFM_YY" sheetId="1" r:id="rId3"/>
    <sheet state="visible" name="ERT_ATFM_MM" sheetId="2" r:id="rId4"/>
    <sheet state="visible" name="ERT_ATFM_FAB" sheetId="3" r:id="rId5"/>
    <sheet state="visible" name="ERT_ATFM_LOC" sheetId="4" r:id="rId6"/>
    <sheet state="visible" name="Change Log" sheetId="5" r:id="rId7"/>
  </sheets>
  <definedNames/>
  <calcPr/>
</workbook>
</file>

<file path=xl/sharedStrings.xml><?xml version="1.0" encoding="utf-8"?>
<sst xmlns="http://schemas.openxmlformats.org/spreadsheetml/2006/main" count="212" uniqueCount="158">
  <si>
    <t>Data source</t>
  </si>
  <si>
    <t>EUROCONTROL - PRU</t>
  </si>
  <si>
    <t>Period Start</t>
  </si>
  <si>
    <t>Meta data</t>
  </si>
  <si>
    <t>Release date</t>
  </si>
  <si>
    <t>Period End</t>
  </si>
  <si>
    <t>Contact</t>
  </si>
  <si>
    <t>pru-support@eurocontrol.int</t>
  </si>
  <si>
    <t xml:space="preserve"> </t>
  </si>
  <si>
    <t>Period: JAN-JUN</t>
  </si>
  <si>
    <t>SES Area</t>
  </si>
  <si>
    <t>Area</t>
  </si>
  <si>
    <t>Year</t>
  </si>
  <si>
    <t>En-route ATFM delay [min./flt.]</t>
  </si>
  <si>
    <t>FLTS</t>
  </si>
  <si>
    <t>En-route ATFM delay [total min.]</t>
  </si>
  <si>
    <t>Plan [annual]</t>
  </si>
  <si>
    <t>[actual vs. plan]</t>
  </si>
  <si>
    <t>% of flights with en-route ATFM delay greater than 15 min</t>
  </si>
  <si>
    <t>SES area</t>
  </si>
  <si>
    <t>2015 (YTD)</t>
  </si>
  <si>
    <t>2016 (YTD)</t>
  </si>
  <si>
    <t>2017 (YTD)</t>
  </si>
  <si>
    <t>2018 (YTD)</t>
  </si>
  <si>
    <t>2019 (YTD)</t>
  </si>
  <si>
    <t>2020 (YTD)</t>
  </si>
  <si>
    <t>2021 (YTD)</t>
  </si>
  <si>
    <t>2022 (YTD)</t>
  </si>
  <si>
    <t>2023 (YTD)</t>
  </si>
  <si>
    <t>2024 (YTD)</t>
  </si>
  <si>
    <t>Month</t>
  </si>
  <si>
    <t>Cumulative Year</t>
  </si>
  <si>
    <t>Select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</si>
  <si>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</si>
  <si>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</si>
  <si>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</si>
  <si>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</si>
  <si>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</si>
  <si>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</si>
  <si>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</si>
  <si>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</si>
  <si>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</si>
  <si>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</si>
  <si>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</si>
  <si>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</si>
  <si>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</si>
  <si>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</si>
  <si>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</si>
  <si>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</si>
  <si>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</si>
  <si>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</si>
  <si>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</si>
  <si>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</si>
  <si>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</si>
  <si>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</si>
  <si>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</si>
  <si>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</si>
  <si>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</si>
  <si>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</si>
  <si>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</si>
  <si>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</si>
  <si>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</si>
  <si>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</si>
  <si>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</si>
  <si>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</si>
  <si>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</si>
  <si>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</si>
  <si>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</si>
  <si>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</si>
  <si>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</si>
  <si>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</si>
  <si>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</si>
  <si>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</si>
  <si>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</si>
  <si>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</si>
  <si>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</si>
  <si>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</si>
  <si>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</si>
  <si>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</si>
  <si>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</si>
  <si>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</si>
  <si>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</si>
  <si>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</si>
  <si>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</si>
  <si>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</si>
  <si>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</si>
  <si>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</si>
  <si>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</si>
  <si>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</si>
  <si>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</si>
  <si>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</si>
  <si>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</si>
  <si>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</si>
  <si>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</si>
  <si>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</si>
  <si>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</si>
  <si>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</si>
  <si>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</si>
  <si>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</si>
  <si>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</si>
  <si>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</si>
  <si>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</si>
  <si>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</si>
  <si>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</si>
  <si>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</si>
  <si>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Full Year</t>
  </si>
  <si>
    <t>FAB_FIR</t>
  </si>
  <si>
    <t>FAB (based on FIR)</t>
  </si>
  <si>
    <t>Plan [2020]</t>
  </si>
  <si>
    <t>FLTS [TOT]</t>
  </si>
  <si>
    <t>En-route ATFM delay [min.]</t>
  </si>
  <si>
    <t>Actual [2020]</t>
  </si>
  <si>
    <t>[act. vs. plan]</t>
  </si>
  <si>
    <t>SES Area (RP2)</t>
  </si>
  <si>
    <t>Baltic FAB</t>
  </si>
  <si>
    <t>BLUE MED FAB</t>
  </si>
  <si>
    <t>DANUBE FAB</t>
  </si>
  <si>
    <t>DK-SE FAB</t>
  </si>
  <si>
    <t>FAB CE (SES RP2)</t>
  </si>
  <si>
    <t>FABEC</t>
  </si>
  <si>
    <t>NEFAB</t>
  </si>
  <si>
    <t>SW FAB</t>
  </si>
  <si>
    <t>UK-Ireland FAB</t>
  </si>
  <si>
    <t>FIR</t>
  </si>
  <si>
    <t>National (based on FIR)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</si>
  <si>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</si>
  <si>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</si>
  <si>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</si>
  <si>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</si>
  <si>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</si>
  <si>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</si>
  <si>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</si>
  <si>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</si>
  <si>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</si>
  <si>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</si>
  <si>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</si>
  <si>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</si>
  <si>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</si>
  <si>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</si>
  <si>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</si>
  <si>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</si>
  <si>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</si>
  <si>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</si>
  <si>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</si>
  <si>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</si>
  <si>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</si>
  <si>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</si>
  <si>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</si>
  <si>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</si>
  <si>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</si>
  <si>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</si>
  <si>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</si>
  <si>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</si>
  <si>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</si>
  <si>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Change date</t>
  </si>
  <si>
    <t>Entity</t>
  </si>
  <si>
    <t>Period</t>
  </si>
  <si>
    <t>Comment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</si>
</sst>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&quot; &quot;mmm&quot; &quot;yyyy"/>
    <numFmt numFmtId="165" formatCode="m/d/yyyy"/>
    <numFmt numFmtId="166" formatCode="d mmm yyyy"/>
    <numFmt numFmtId="167" formatCode="d mmmm. yyyy"/>
    <numFmt numFmtId="168" formatCode="d mmm. yyyy"/>
  </numFmts>
  <fonts count="21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396EA2"/>
      <name val="Calibri"/>
    </font>
    <font>
      <sz val="9.0"/>
      <color rgb="FFC00000"/>
      <name val="Calibri"/>
    </font>
    <font>
      <u/>
      <sz val="9.0"/>
      <color rgb="FF396EA2"/>
      <name val="Calibri"/>
    </font>
    <font>
      <sz val="9.0"/>
      <color rgb="FF000000"/>
      <name val="Calibri"/>
    </font>
    <font>
      <b/>
      <sz val="8.0"/>
      <color rgb="FFC00000"/>
      <name val="Calibri"/>
    </font>
    <font>
      <name val="Calibri"/>
    </font>
    <font>
      <sz val="9.0"/>
      <color rgb="FFF3F3F3"/>
      <name val="Calibri"/>
    </font>
    <font>
      <sz val="9.0"/>
      <name val="Calibri"/>
    </font>
    <font>
      <sz val="9.0"/>
      <color rgb="FF396EA2"/>
      <name val="Arial"/>
    </font>
    <font>
      <u/>
      <sz val="9.0"/>
      <color rgb="FF396EA2"/>
      <name val="Calibri"/>
    </font>
    <font>
      <u/>
      <sz val="9.0"/>
      <color rgb="FF396EA2"/>
      <name val="Arial"/>
    </font>
    <font>
      <sz val="9.0"/>
      <color rgb="FF000000"/>
      <name val="Arial"/>
    </font>
    <font>
      <b/>
      <sz val="8.0"/>
      <color rgb="FFC00000"/>
      <name val="Arial"/>
    </font>
    <font/>
    <font>
      <sz val="8.0"/>
      <color rgb="FFF3F3F3"/>
      <name val="Calibri"/>
    </font>
    <font>
      <sz val="9.0"/>
      <name val="Arial"/>
    </font>
    <font>
      <b/>
      <sz val="10.0"/>
      <color rgb="FF396EA2"/>
      <name val="Calibri"/>
    </font>
    <font>
      <sz val="10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3F3F3"/>
        <bgColor rgb="FFF3F3F3"/>
      </patternFill>
    </fill>
  </fills>
  <borders count="21">
    <border/>
    <border>
      <left/>
      <right/>
      <top/>
      <bottom/>
    </border>
    <border>
      <right/>
      <top/>
      <bottom/>
    </border>
    <border>
      <left/>
      <right/>
      <top/>
      <bottom style="thin">
        <color rgb="FF000000"/>
      </bottom>
    </border>
    <border>
      <right/>
      <top/>
      <bottom style="thin">
        <color rgb="FF000000"/>
      </bottom>
    </border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/>
    </border>
    <border>
      <top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0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3" fontId="2" numFmtId="49" xfId="0" applyAlignment="1" applyBorder="1" applyFill="1" applyFont="1" applyNumberFormat="1">
      <alignment vertical="bottom"/>
    </xf>
    <xf borderId="2" fillId="2" fontId="1" numFmtId="0" xfId="0" applyAlignment="1" applyBorder="1" applyFont="1">
      <alignment shrinkToFit="0" vertical="bottom" wrapText="0"/>
    </xf>
    <xf borderId="1" fillId="3" fontId="2" numFmtId="164" xfId="0" applyAlignment="1" applyBorder="1" applyFont="1" applyNumberFormat="1">
      <alignment horizontal="center" vertical="bottom"/>
    </xf>
    <xf borderId="1" fillId="2" fontId="1" numFmtId="0" xfId="0" applyAlignment="1" applyBorder="1" applyFont="1">
      <alignment horizontal="left" shrinkToFit="0" wrapText="0"/>
    </xf>
    <xf borderId="1" fillId="3" fontId="3" numFmtId="165" xfId="0" applyAlignment="1" applyBorder="1" applyFont="1" applyNumberFormat="1">
      <alignment horizontal="left" shrinkToFit="0" wrapText="0"/>
    </xf>
    <xf borderId="1" fillId="3" fontId="2" numFmtId="0" xfId="0" applyAlignment="1" applyBorder="1" applyFont="1">
      <alignment horizontal="left" shrinkToFit="0" wrapText="0"/>
    </xf>
    <xf borderId="0" fillId="3" fontId="2" numFmtId="0" xfId="0" applyAlignment="1" applyFont="1">
      <alignment horizontal="left" shrinkToFit="0" wrapText="0"/>
    </xf>
    <xf borderId="3" fillId="2" fontId="1" numFmtId="0" xfId="0" applyAlignment="1" applyBorder="1" applyFont="1">
      <alignment shrinkToFit="0" wrapText="0"/>
    </xf>
    <xf borderId="3" fillId="3" fontId="4" numFmtId="166" xfId="0" applyAlignment="1" applyBorder="1" applyFont="1" applyNumberFormat="1">
      <alignment horizontal="left" readingOrder="0" vertical="bottom"/>
    </xf>
    <xf borderId="4" fillId="2" fontId="1" numFmtId="0" xfId="0" applyAlignment="1" applyBorder="1" applyFont="1">
      <alignment vertical="bottom"/>
    </xf>
    <xf borderId="4" fillId="3" fontId="2" numFmtId="167" xfId="0" applyAlignment="1" applyBorder="1" applyFont="1" applyNumberFormat="1">
      <alignment horizontal="right" readingOrder="0" vertical="bottom"/>
    </xf>
    <xf borderId="3" fillId="2" fontId="1" numFmtId="0" xfId="0" applyAlignment="1" applyBorder="1" applyFont="1">
      <alignment horizontal="left" shrinkToFit="0" wrapText="0"/>
    </xf>
    <xf borderId="3" fillId="3" fontId="5" numFmtId="0" xfId="0" applyAlignment="1" applyBorder="1" applyFont="1">
      <alignment horizontal="left" readingOrder="0" shrinkToFit="0" wrapText="0"/>
    </xf>
    <xf borderId="3" fillId="3" fontId="2" numFmtId="0" xfId="0" applyAlignment="1" applyBorder="1" applyFont="1">
      <alignment horizontal="left" shrinkToFit="0" wrapText="0"/>
    </xf>
    <xf borderId="3" fillId="3" fontId="6" numFmtId="0" xfId="0" applyAlignment="1" applyBorder="1" applyFont="1">
      <alignment shrinkToFit="0" wrapText="1"/>
    </xf>
    <xf borderId="3" fillId="3" fontId="6" numFmtId="49" xfId="0" applyAlignment="1" applyBorder="1" applyFont="1" applyNumberFormat="1">
      <alignment shrinkToFit="0" wrapText="1"/>
    </xf>
    <xf borderId="5" fillId="3" fontId="6" numFmtId="0" xfId="0" applyAlignment="1" applyBorder="1" applyFont="1">
      <alignment readingOrder="0" shrinkToFit="0" wrapText="1"/>
    </xf>
    <xf borderId="0" fillId="3" fontId="6" numFmtId="0" xfId="0" applyAlignment="1" applyFont="1">
      <alignment readingOrder="0" shrinkToFit="0" wrapText="1"/>
    </xf>
    <xf borderId="6" fillId="3" fontId="7" numFmtId="0" xfId="0" applyAlignment="1" applyBorder="1" applyFont="1">
      <alignment horizontal="center" readingOrder="0" shrinkToFit="0" vertical="center" wrapText="0"/>
    </xf>
    <xf borderId="0" fillId="0" fontId="8" numFmtId="0" xfId="0" applyFont="1"/>
    <xf borderId="0" fillId="3" fontId="7" numFmtId="0" xfId="0" applyAlignment="1" applyFont="1">
      <alignment horizontal="center" readingOrder="0" shrinkToFit="0" vertical="center" wrapText="0"/>
    </xf>
    <xf borderId="7" fillId="4" fontId="9" numFmtId="49" xfId="0" applyAlignment="1" applyBorder="1" applyFill="1" applyFont="1" applyNumberFormat="1">
      <alignment horizontal="left" readingOrder="0" shrinkToFit="0" vertical="center" wrapText="1"/>
    </xf>
    <xf borderId="8" fillId="4" fontId="9" numFmtId="0" xfId="0" applyAlignment="1" applyBorder="1" applyFont="1">
      <alignment horizontal="left" readingOrder="0" shrinkToFit="0" vertical="center" wrapText="1"/>
    </xf>
    <xf borderId="9" fillId="4" fontId="9" numFmtId="0" xfId="0" applyAlignment="1" applyBorder="1" applyFont="1">
      <alignment horizontal="left" shrinkToFit="0" vertical="center" wrapText="1"/>
    </xf>
    <xf borderId="8" fillId="4" fontId="9" numFmtId="0" xfId="0" applyAlignment="1" applyBorder="1" applyFont="1">
      <alignment horizontal="left" shrinkToFit="0" vertical="center" wrapText="1"/>
    </xf>
    <xf borderId="8" fillId="4" fontId="9" numFmtId="0" xfId="0" applyAlignment="1" applyBorder="1" applyFont="1">
      <alignment horizontal="left" readingOrder="0" shrinkToFit="0" vertical="center" wrapText="1"/>
    </xf>
    <xf borderId="0" fillId="0" fontId="10" numFmtId="0" xfId="0" applyAlignment="1" applyFont="1">
      <alignment horizontal="center" readingOrder="0"/>
    </xf>
    <xf borderId="10" fillId="3" fontId="6" numFmtId="49" xfId="0" applyAlignment="1" applyBorder="1" applyFont="1" applyNumberFormat="1">
      <alignment horizontal="center" readingOrder="0" shrinkToFit="0" wrapText="1"/>
    </xf>
    <xf borderId="11" fillId="5" fontId="6" numFmtId="4" xfId="0" applyAlignment="1" applyBorder="1" applyFill="1" applyFont="1" applyNumberFormat="1">
      <alignment readingOrder="0" shrinkToFit="0" vertical="center" wrapText="0"/>
    </xf>
    <xf borderId="12" fillId="3" fontId="10" numFmtId="3" xfId="0" applyAlignment="1" applyBorder="1" applyFont="1" applyNumberFormat="1">
      <alignment readingOrder="0" shrinkToFit="0" wrapText="1"/>
    </xf>
    <xf borderId="13" fillId="3" fontId="6" numFmtId="3" xfId="0" applyAlignment="1" applyBorder="1" applyFont="1" applyNumberFormat="1">
      <alignment readingOrder="0" shrinkToFit="0" wrapText="1"/>
    </xf>
    <xf borderId="11" fillId="3" fontId="6" numFmtId="2" xfId="0" applyAlignment="1" applyBorder="1" applyFont="1" applyNumberFormat="1">
      <alignment shrinkToFit="0" vertical="center" wrapText="0"/>
    </xf>
    <xf borderId="6" fillId="5" fontId="6" numFmtId="4" xfId="0" applyAlignment="1" applyBorder="1" applyFont="1" applyNumberFormat="1">
      <alignment shrinkToFit="0" vertical="center" wrapText="0"/>
    </xf>
    <xf borderId="0" fillId="0" fontId="8" numFmtId="10" xfId="0" applyAlignment="1" applyFont="1" applyNumberFormat="1">
      <alignment readingOrder="0"/>
    </xf>
    <xf borderId="14" fillId="3" fontId="6" numFmtId="49" xfId="0" applyAlignment="1" applyBorder="1" applyFont="1" applyNumberFormat="1">
      <alignment horizontal="center" readingOrder="0" shrinkToFit="0" wrapText="1"/>
    </xf>
    <xf borderId="15" fillId="3" fontId="6" numFmtId="3" xfId="0" applyAlignment="1" applyBorder="1" applyFont="1" applyNumberFormat="1">
      <alignment readingOrder="0" shrinkToFit="0" wrapText="1"/>
    </xf>
    <xf borderId="11" fillId="3" fontId="6" numFmtId="3" xfId="0" applyAlignment="1" applyBorder="1" applyFont="1" applyNumberFormat="1">
      <alignment readingOrder="0" shrinkToFit="0" wrapText="1"/>
    </xf>
    <xf borderId="14" fillId="3" fontId="6" numFmtId="2" xfId="0" applyAlignment="1" applyBorder="1" applyFont="1" applyNumberFormat="1">
      <alignment shrinkToFit="0" vertical="center" wrapText="0"/>
    </xf>
    <xf borderId="11" fillId="5" fontId="6" numFmtId="4" xfId="0" applyAlignment="1" applyBorder="1" applyFont="1" applyNumberFormat="1">
      <alignment shrinkToFit="0" vertical="center" wrapText="0"/>
    </xf>
    <xf borderId="11" fillId="3" fontId="6" numFmtId="2" xfId="0" applyAlignment="1" applyBorder="1" applyFont="1" applyNumberFormat="1">
      <alignment readingOrder="0" shrinkToFit="0" vertical="center" wrapText="0"/>
    </xf>
    <xf borderId="1" fillId="2" fontId="1" numFmtId="0" xfId="0" applyAlignment="1" applyBorder="1" applyFont="1">
      <alignment shrinkToFit="0" wrapText="0"/>
    </xf>
    <xf borderId="1" fillId="3" fontId="11" numFmtId="49" xfId="0" applyAlignment="1" applyBorder="1" applyFont="1" applyNumberFormat="1">
      <alignment vertical="bottom"/>
    </xf>
    <xf borderId="2" fillId="2" fontId="1" numFmtId="0" xfId="0" applyAlignment="1" applyBorder="1" applyFont="1">
      <alignment shrinkToFit="0" vertical="bottom" wrapText="0"/>
    </xf>
    <xf borderId="1" fillId="3" fontId="11" numFmtId="164" xfId="0" applyAlignment="1" applyBorder="1" applyFont="1" applyNumberFormat="1">
      <alignment horizontal="left" readingOrder="0" vertical="bottom"/>
    </xf>
    <xf borderId="1" fillId="2" fontId="1" numFmtId="0" xfId="0" applyAlignment="1" applyBorder="1" applyFont="1">
      <alignment horizontal="left" shrinkToFit="0" wrapText="0"/>
    </xf>
    <xf borderId="1" fillId="3" fontId="12" numFmtId="165" xfId="0" applyAlignment="1" applyBorder="1" applyFont="1" applyNumberFormat="1">
      <alignment horizontal="left" shrinkToFit="0" wrapText="0"/>
    </xf>
    <xf borderId="1" fillId="3" fontId="2" numFmtId="0" xfId="0" applyAlignment="1" applyBorder="1" applyFont="1">
      <alignment horizontal="left" shrinkToFit="0" wrapText="0"/>
    </xf>
    <xf borderId="3" fillId="2" fontId="1" numFmtId="0" xfId="0" applyAlignment="1" applyBorder="1" applyFont="1">
      <alignment shrinkToFit="0" wrapText="0"/>
    </xf>
    <xf borderId="3" fillId="2" fontId="1" numFmtId="0" xfId="0" applyAlignment="1" applyBorder="1" applyFont="1">
      <alignment horizontal="left" shrinkToFit="0" wrapText="0"/>
    </xf>
    <xf borderId="3" fillId="3" fontId="13" numFmtId="0" xfId="0" applyAlignment="1" applyBorder="1" applyFont="1">
      <alignment horizontal="left" readingOrder="0" shrinkToFit="0" wrapText="0"/>
    </xf>
    <xf borderId="3" fillId="3" fontId="2" numFmtId="0" xfId="0" applyAlignment="1" applyBorder="1" applyFont="1">
      <alignment horizontal="left" shrinkToFit="0" wrapText="0"/>
    </xf>
    <xf borderId="5" fillId="3" fontId="14" numFmtId="0" xfId="0" applyAlignment="1" applyBorder="1" applyFont="1">
      <alignment shrinkToFit="0" wrapText="1"/>
    </xf>
    <xf borderId="6" fillId="3" fontId="15" numFmtId="0" xfId="0" applyAlignment="1" applyBorder="1" applyFont="1">
      <alignment horizontal="center" readingOrder="0" shrinkToFit="0" vertical="center" wrapText="0"/>
    </xf>
    <xf borderId="9" fillId="3" fontId="6" numFmtId="0" xfId="0" applyAlignment="1" applyBorder="1" applyFont="1">
      <alignment shrinkToFit="0" wrapText="1"/>
    </xf>
    <xf borderId="9" fillId="3" fontId="6" numFmtId="0" xfId="0" applyAlignment="1" applyBorder="1" applyFont="1">
      <alignment readingOrder="0" shrinkToFit="0" wrapText="1"/>
    </xf>
    <xf borderId="9" fillId="3" fontId="6" numFmtId="0" xfId="0" applyAlignment="1" applyBorder="1" applyFont="1">
      <alignment horizontal="left" readingOrder="0" shrinkToFit="0" wrapText="1"/>
    </xf>
    <xf borderId="16" fillId="0" fontId="16" numFmtId="0" xfId="0" applyBorder="1" applyFont="1"/>
    <xf borderId="8" fillId="4" fontId="17" numFmtId="0" xfId="0" applyAlignment="1" applyBorder="1" applyFont="1">
      <alignment horizontal="center" readingOrder="0" shrinkToFit="0" vertical="center" wrapText="1"/>
    </xf>
    <xf borderId="8" fillId="3" fontId="18" numFmtId="49" xfId="0" applyAlignment="1" applyBorder="1" applyFont="1" applyNumberFormat="1">
      <alignment horizontal="right" shrinkToFit="0" vertical="bottom" wrapText="1"/>
    </xf>
    <xf borderId="17" fillId="5" fontId="6" numFmtId="4" xfId="0" applyAlignment="1" applyBorder="1" applyFont="1" applyNumberFormat="1">
      <alignment readingOrder="0" shrinkToFit="0" vertical="center" wrapText="0"/>
    </xf>
    <xf borderId="13" fillId="3" fontId="10" numFmtId="3" xfId="0" applyAlignment="1" applyBorder="1" applyFont="1" applyNumberFormat="1">
      <alignment readingOrder="0" shrinkToFit="0" wrapText="1"/>
    </xf>
    <xf borderId="13" fillId="3" fontId="6" numFmtId="3" xfId="0" applyAlignment="1" applyBorder="1" applyFont="1" applyNumberFormat="1">
      <alignment readingOrder="0" shrinkToFit="0" wrapText="1"/>
    </xf>
    <xf borderId="17" fillId="5" fontId="6" numFmtId="2" xfId="0" applyAlignment="1" applyBorder="1" applyFont="1" applyNumberFormat="1">
      <alignment horizontal="right" shrinkToFit="0" wrapText="0"/>
    </xf>
    <xf borderId="17" fillId="3" fontId="14" numFmtId="3" xfId="0" applyAlignment="1" applyBorder="1" applyFont="1" applyNumberFormat="1">
      <alignment horizontal="right" readingOrder="0" shrinkToFit="0" wrapText="0"/>
    </xf>
    <xf borderId="11" fillId="5" fontId="6" numFmtId="4" xfId="0" applyAlignment="1" applyBorder="1" applyFont="1" applyNumberFormat="1">
      <alignment readingOrder="0" shrinkToFit="0" vertical="center" wrapText="0"/>
    </xf>
    <xf borderId="11" fillId="3" fontId="10" numFmtId="3" xfId="0" applyAlignment="1" applyBorder="1" applyFont="1" applyNumberFormat="1">
      <alignment readingOrder="0" shrinkToFit="0" wrapText="1"/>
    </xf>
    <xf borderId="11" fillId="3" fontId="6" numFmtId="3" xfId="0" applyAlignment="1" applyBorder="1" applyFont="1" applyNumberFormat="1">
      <alignment readingOrder="0" shrinkToFit="0" wrapText="1"/>
    </xf>
    <xf borderId="17" fillId="5" fontId="14" numFmtId="2" xfId="0" applyAlignment="1" applyBorder="1" applyFont="1" applyNumberFormat="1">
      <alignment horizontal="right" readingOrder="0" shrinkToFit="0" wrapText="0"/>
    </xf>
    <xf borderId="18" fillId="5" fontId="6" numFmtId="4" xfId="0" applyAlignment="1" applyBorder="1" applyFont="1" applyNumberFormat="1">
      <alignment readingOrder="0" shrinkToFit="0" vertical="center" wrapText="0"/>
    </xf>
    <xf borderId="18" fillId="3" fontId="6" numFmtId="3" xfId="0" applyAlignment="1" applyBorder="1" applyFont="1" applyNumberFormat="1">
      <alignment readingOrder="0" shrinkToFit="0" wrapText="1"/>
    </xf>
    <xf borderId="19" fillId="5" fontId="6" numFmtId="2" xfId="0" applyAlignment="1" applyBorder="1" applyFont="1" applyNumberFormat="1">
      <alignment horizontal="right" shrinkToFit="0" wrapText="0"/>
    </xf>
    <xf borderId="13" fillId="5" fontId="6" numFmtId="2" xfId="0" applyAlignment="1" applyBorder="1" applyFont="1" applyNumberFormat="1">
      <alignment horizontal="right" shrinkToFit="0" wrapText="0"/>
    </xf>
    <xf borderId="13" fillId="3" fontId="14" numFmtId="3" xfId="0" applyAlignment="1" applyBorder="1" applyFont="1" applyNumberFormat="1">
      <alignment readingOrder="0" shrinkToFit="0" wrapText="1"/>
    </xf>
    <xf borderId="11" fillId="3" fontId="14" numFmtId="3" xfId="0" applyAlignment="1" applyBorder="1" applyFont="1" applyNumberFormat="1">
      <alignment readingOrder="0" shrinkToFit="0" wrapText="1"/>
    </xf>
    <xf borderId="17" fillId="3" fontId="6" numFmtId="3" xfId="0" applyAlignment="1" applyBorder="1" applyFont="1" applyNumberFormat="1">
      <alignment readingOrder="0" shrinkToFit="0" wrapText="1"/>
    </xf>
    <xf borderId="20" fillId="5" fontId="6" numFmtId="2" xfId="0" applyAlignment="1" applyBorder="1" applyFont="1" applyNumberFormat="1">
      <alignment horizontal="right" shrinkToFit="0" wrapText="0"/>
    </xf>
    <xf borderId="18" fillId="3" fontId="14" numFmtId="3" xfId="0" applyAlignment="1" applyBorder="1" applyFont="1" applyNumberFormat="1">
      <alignment readingOrder="0" shrinkToFit="0" wrapText="1"/>
    </xf>
    <xf borderId="13" fillId="5" fontId="6" numFmtId="4" xfId="0" applyAlignment="1" applyBorder="1" applyFont="1" applyNumberFormat="1">
      <alignment readingOrder="0" shrinkToFit="0" vertical="center" wrapText="0"/>
    </xf>
    <xf borderId="1" fillId="3" fontId="2" numFmtId="164" xfId="0" applyAlignment="1" applyBorder="1" applyFont="1" applyNumberFormat="1">
      <alignment horizontal="left" readingOrder="0" vertical="bottom"/>
    </xf>
    <xf borderId="1" fillId="2" fontId="19" numFmtId="0" xfId="0" applyAlignment="1" applyBorder="1" applyFont="1">
      <alignment horizontal="left" shrinkToFit="0" wrapText="0"/>
    </xf>
    <xf borderId="4" fillId="3" fontId="2" numFmtId="168" xfId="0" applyAlignment="1" applyBorder="1" applyFont="1" applyNumberFormat="1">
      <alignment horizontal="left" readingOrder="0" vertical="bottom"/>
    </xf>
    <xf borderId="3" fillId="2" fontId="19" numFmtId="0" xfId="0" applyAlignment="1" applyBorder="1" applyFont="1">
      <alignment horizontal="left" shrinkToFit="0" wrapText="0"/>
    </xf>
    <xf borderId="1" fillId="3" fontId="20" numFmtId="0" xfId="0" applyAlignment="1" applyBorder="1" applyFont="1">
      <alignment shrinkToFit="0" wrapText="1"/>
    </xf>
    <xf borderId="1" fillId="3" fontId="20" numFmtId="0" xfId="0" applyAlignment="1" applyBorder="1" applyFont="1">
      <alignment readingOrder="0" shrinkToFit="0" wrapText="1"/>
    </xf>
    <xf borderId="6" fillId="3" fontId="7" numFmtId="0" xfId="0" applyAlignment="1" applyBorder="1" applyFont="1">
      <alignment horizontal="left" readingOrder="0" shrinkToFit="0" vertical="center" wrapText="0"/>
    </xf>
    <xf borderId="8" fillId="3" fontId="7" numFmtId="0" xfId="0" applyAlignment="1" applyBorder="1" applyFont="1">
      <alignment horizontal="center" readingOrder="0" shrinkToFit="0" vertical="center" wrapText="0"/>
    </xf>
    <xf borderId="8" fillId="3" fontId="7" numFmtId="0" xfId="0" applyAlignment="1" applyBorder="1" applyFont="1">
      <alignment horizontal="center" shrinkToFit="0" vertical="center" wrapText="0"/>
    </xf>
    <xf borderId="8" fillId="4" fontId="9" numFmtId="0" xfId="0" applyAlignment="1" applyBorder="1" applyFont="1">
      <alignment horizontal="center" readingOrder="0" shrinkToFit="0" vertical="center" wrapText="1"/>
    </xf>
    <xf borderId="8" fillId="3" fontId="6" numFmtId="0" xfId="0" applyAlignment="1" applyBorder="1" applyFont="1">
      <alignment readingOrder="0" shrinkToFit="0" vertical="center" wrapText="0"/>
    </xf>
    <xf borderId="8" fillId="3" fontId="6" numFmtId="2" xfId="0" applyAlignment="1" applyBorder="1" applyFont="1" applyNumberFormat="1">
      <alignment horizontal="center" readingOrder="0" shrinkToFit="0" vertical="center" wrapText="0"/>
    </xf>
    <xf borderId="8" fillId="3" fontId="6" numFmtId="3" xfId="0" applyAlignment="1" applyBorder="1" applyFont="1" applyNumberFormat="1">
      <alignment horizontal="right" readingOrder="0" shrinkToFit="0" vertical="center" wrapText="0"/>
    </xf>
    <xf borderId="18" fillId="3" fontId="6" numFmtId="0" xfId="0" applyAlignment="1" applyBorder="1" applyFont="1">
      <alignment readingOrder="0" shrinkToFit="0" vertical="center" wrapText="0"/>
    </xf>
    <xf borderId="8" fillId="5" fontId="6" numFmtId="2" xfId="0" applyAlignment="1" applyBorder="1" applyFont="1" applyNumberFormat="1">
      <alignment horizontal="center" readingOrder="0" shrinkToFit="0" vertical="center" wrapText="0"/>
    </xf>
    <xf borderId="0" fillId="4" fontId="9" numFmtId="0" xfId="0" applyAlignment="1" applyFont="1">
      <alignment shrinkToFit="0" wrapText="0"/>
    </xf>
    <xf borderId="0" fillId="3" fontId="10" numFmtId="164" xfId="0" applyAlignment="1" applyFont="1" applyNumberFormat="1">
      <alignment horizontal="center" shrinkToFit="0" vertical="bottom" wrapText="0"/>
    </xf>
    <xf borderId="0" fillId="3" fontId="6" numFmtId="0" xfId="0" applyAlignment="1" applyFont="1">
      <alignment readingOrder="0" shrinkToFit="0" vertical="center" wrapText="1"/>
    </xf>
    <xf borderId="0" fillId="3" fontId="6" numFmtId="0" xfId="0" applyAlignment="1" applyFont="1">
      <alignment horizontal="center" shrinkToFit="0" vertical="bottom" wrapText="0"/>
    </xf>
    <xf borderId="0" fillId="0" fontId="10" numFmtId="0" xfId="0" applyAlignment="1" applyFont="1">
      <alignment horizontal="center" readingOrder="0" shrinkToFit="0" wrapText="0"/>
    </xf>
    <xf borderId="0" fillId="3" fontId="10" numFmtId="164" xfId="0" applyAlignment="1" applyFont="1" applyNumberFormat="1">
      <alignment horizontal="center" readingOrder="0" shrinkToFit="0" vertical="bottom" wrapText="0"/>
    </xf>
    <xf borderId="0" fillId="3" fontId="6" numFmtId="17" xfId="0" applyAlignment="1" applyFont="1" applyNumberFormat="1">
      <alignment vertical="bottom"/>
    </xf>
    <xf borderId="0" fillId="3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3.14"/>
    <col customWidth="1" min="2" max="2" width="17.29"/>
    <col customWidth="1" min="3" max="3" width="10.43"/>
    <col customWidth="1" min="4" max="4" width="12.0"/>
    <col customWidth="1" min="5" max="5" width="14.86"/>
    <col customWidth="1" min="6" max="6" width="13.14"/>
    <col customWidth="1" min="7" max="7" width="11.86"/>
    <col customWidth="1" min="8" max="8" width="23.14"/>
  </cols>
  <sheetData>
    <row r="1" ht="12.0" customHeight="1">
      <c r="A1" s="1" t="s">
        <v>0</v>
      </c>
      <c r="B1" s="2" t="s">
        <v>1</v>
      </c>
      <c r="C1" s="3" t="s">
        <v>2</v>
      </c>
      <c r="D1" s="4">
        <v>42005.0</v>
      </c>
      <c r="E1" s="5" t="s">
        <v>3</v>
      </c>
      <c r="F1" s="6" t="str">
        <f>HYPERLINK("https://www.eurocontrol.int/prudata/dashboard/metadata/minutes-of-en-route-atfm-delay-per-flight-ses-rp2/","En route ATFM delay")</f>
        <v>En route ATFM delay</v>
      </c>
      <c r="G1" s="7"/>
      <c r="H1" s="8"/>
    </row>
    <row r="2" ht="12.0" customHeight="1">
      <c r="A2" s="9" t="s">
        <v>4</v>
      </c>
      <c r="B2" s="10">
        <v>44029.0</v>
      </c>
      <c r="C2" s="11" t="s">
        <v>5</v>
      </c>
      <c r="D2" s="12">
        <v>44012.0</v>
      </c>
      <c r="E2" s="13" t="s">
        <v>6</v>
      </c>
      <c r="F2" s="14" t="s">
        <v>7</v>
      </c>
      <c r="G2" s="15"/>
      <c r="H2" s="8"/>
    </row>
    <row r="3" ht="12.0" customHeight="1">
      <c r="A3" s="16"/>
      <c r="B3" s="17"/>
      <c r="C3" s="16"/>
      <c r="D3" s="16"/>
      <c r="E3" s="16"/>
      <c r="F3" s="16"/>
      <c r="G3" s="18" t="s">
        <v>8</v>
      </c>
      <c r="H3" s="19"/>
    </row>
    <row r="4" ht="13.5" customHeight="1">
      <c r="A4" s="20" t="s">
        <v>9</v>
      </c>
      <c r="B4" s="20" t="s">
        <v>10</v>
      </c>
      <c r="C4" s="21"/>
      <c r="D4" s="20" t="s">
        <v>8</v>
      </c>
      <c r="E4" s="20" t="s">
        <v>8</v>
      </c>
      <c r="F4" s="20" t="s">
        <v>8</v>
      </c>
      <c r="G4" s="22" t="s">
        <v>8</v>
      </c>
      <c r="H4" s="22"/>
    </row>
    <row r="5" ht="12.0" customHeight="1">
      <c r="A5" s="23" t="s">
        <v>11</v>
      </c>
      <c r="B5" s="23" t="s">
        <v>12</v>
      </c>
      <c r="C5" s="24" t="s">
        <v>13</v>
      </c>
      <c r="D5" s="25" t="s">
        <v>14</v>
      </c>
      <c r="E5" s="26" t="s">
        <v>15</v>
      </c>
      <c r="F5" s="26" t="s">
        <v>16</v>
      </c>
      <c r="G5" s="26" t="s">
        <v>17</v>
      </c>
      <c r="H5" s="27" t="s">
        <v>18</v>
      </c>
    </row>
    <row r="6">
      <c r="A6" s="28" t="s">
        <v>19</v>
      </c>
      <c r="B6" s="29" t="s">
        <v>20</v>
      </c>
      <c r="C6" s="30">
        <f t="shared" ref="C6:C11" si="1">E6/D6</f>
        <v>0.5789033841</v>
      </c>
      <c r="D6" s="31">
        <v>4408271.0</v>
      </c>
      <c r="E6" s="32">
        <v>2551963.0</v>
      </c>
      <c r="F6" s="33"/>
      <c r="G6" s="34">
        <f t="shared" ref="G6:G11" si="2">C6-F6</f>
        <v>0.5789033841</v>
      </c>
      <c r="H6" s="35">
        <v>0.0135</v>
      </c>
    </row>
    <row r="7" ht="12.0" customHeight="1">
      <c r="A7" s="28" t="s">
        <v>19</v>
      </c>
      <c r="B7" s="36" t="s">
        <v>21</v>
      </c>
      <c r="C7" s="30">
        <f t="shared" si="1"/>
        <v>0.9848311776</v>
      </c>
      <c r="D7" s="37">
        <v>4520786.0</v>
      </c>
      <c r="E7" s="38">
        <v>4452211.0</v>
      </c>
      <c r="F7" s="39"/>
      <c r="G7" s="40">
        <f t="shared" si="2"/>
        <v>0.9848311776</v>
      </c>
      <c r="H7" s="35">
        <v>0.0227</v>
      </c>
    </row>
    <row r="8" ht="12.0" customHeight="1">
      <c r="A8" s="28" t="s">
        <v>19</v>
      </c>
      <c r="B8" s="36" t="s">
        <v>22</v>
      </c>
      <c r="C8" s="30">
        <f t="shared" si="1"/>
        <v>0.6874881149</v>
      </c>
      <c r="D8" s="37">
        <v>4680222.0</v>
      </c>
      <c r="E8" s="38">
        <v>3217597.0</v>
      </c>
      <c r="F8" s="33"/>
      <c r="G8" s="40">
        <f t="shared" si="2"/>
        <v>0.6874881149</v>
      </c>
      <c r="H8" s="35">
        <v>0.0156</v>
      </c>
    </row>
    <row r="9" ht="12.0" customHeight="1">
      <c r="A9" s="28" t="s">
        <v>19</v>
      </c>
      <c r="B9" s="36" t="s">
        <v>23</v>
      </c>
      <c r="C9" s="30">
        <f t="shared" si="1"/>
        <v>1.577321432</v>
      </c>
      <c r="D9" s="37">
        <v>4834397.0</v>
      </c>
      <c r="E9" s="38">
        <v>7625398.0</v>
      </c>
      <c r="F9" s="33"/>
      <c r="G9" s="40">
        <f t="shared" si="2"/>
        <v>1.577321432</v>
      </c>
      <c r="H9" s="35">
        <v>0.0363</v>
      </c>
    </row>
    <row r="10" ht="12.0" customHeight="1">
      <c r="A10" s="28" t="s">
        <v>19</v>
      </c>
      <c r="B10" s="36" t="s">
        <v>24</v>
      </c>
      <c r="C10" s="30">
        <f t="shared" si="1"/>
        <v>1.399659212</v>
      </c>
      <c r="D10" s="37">
        <v>4941490.0</v>
      </c>
      <c r="E10" s="38">
        <v>6916402.0</v>
      </c>
      <c r="F10" s="33"/>
      <c r="G10" s="40">
        <f t="shared" si="2"/>
        <v>1.399659212</v>
      </c>
      <c r="H10" s="35">
        <v>0.0329</v>
      </c>
    </row>
    <row r="11" ht="12.0" customHeight="1">
      <c r="A11" s="28" t="s">
        <v>19</v>
      </c>
      <c r="B11" s="36" t="s">
        <v>25</v>
      </c>
      <c r="C11" s="30">
        <f t="shared" si="1"/>
        <v>0.6821707827</v>
      </c>
      <c r="D11" s="37">
        <v>2325318.0</v>
      </c>
      <c r="E11" s="38">
        <v>1586264.0</v>
      </c>
      <c r="F11" s="41">
        <v>0.9</v>
      </c>
      <c r="G11" s="40">
        <f t="shared" si="2"/>
        <v>-0.2178292173</v>
      </c>
      <c r="H11" s="35">
        <v>0.0137</v>
      </c>
    </row>
    <row r="12" ht="12.0" customHeight="1">
      <c r="A12" s="28" t="s">
        <v>19</v>
      </c>
      <c r="B12" s="36" t="s">
        <v>26</v>
      </c>
      <c r="C12" s="30"/>
      <c r="D12" s="37"/>
      <c r="E12" s="38"/>
      <c r="F12" s="41">
        <v>0.9</v>
      </c>
      <c r="G12" s="40"/>
      <c r="H12" s="21"/>
    </row>
    <row r="13" ht="12.0" customHeight="1">
      <c r="A13" s="28" t="s">
        <v>19</v>
      </c>
      <c r="B13" s="36" t="s">
        <v>27</v>
      </c>
      <c r="C13" s="30"/>
      <c r="D13" s="37"/>
      <c r="E13" s="38"/>
      <c r="F13" s="41">
        <v>0.7</v>
      </c>
      <c r="G13" s="40"/>
      <c r="H13" s="21"/>
    </row>
    <row r="14" ht="12.0" customHeight="1">
      <c r="A14" s="28" t="s">
        <v>19</v>
      </c>
      <c r="B14" s="36" t="s">
        <v>28</v>
      </c>
      <c r="C14" s="30"/>
      <c r="D14" s="37"/>
      <c r="E14" s="38"/>
      <c r="F14" s="41">
        <v>0.5</v>
      </c>
      <c r="G14" s="40"/>
      <c r="H14" s="21"/>
    </row>
    <row r="15" ht="12.0" customHeight="1">
      <c r="A15" s="28" t="s">
        <v>19</v>
      </c>
      <c r="B15" s="36" t="s">
        <v>29</v>
      </c>
      <c r="C15" s="30"/>
      <c r="D15" s="37"/>
      <c r="E15" s="38"/>
      <c r="F15" s="41">
        <v>0.5</v>
      </c>
      <c r="G15" s="40"/>
      <c r="H15" s="2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7.29" defaultRowHeight="15.0"/>
  <cols>
    <col customWidth="1" min="1" max="1" width="17.43"/>
    <col customWidth="1" min="2" max="2" width="19.14"/>
    <col customWidth="1" min="3" max="3" width="16.57"/>
    <col customWidth="1" min="4" max="4" width="14.14"/>
    <col customWidth="1" min="5" max="5" width="10.43"/>
    <col customWidth="1" min="6" max="6" width="9.43"/>
    <col customWidth="1" min="7" max="7" width="9.14"/>
  </cols>
  <sheetData>
    <row r="1" ht="12.0" customHeight="1">
      <c r="A1" s="42" t="s">
        <v>0</v>
      </c>
      <c r="B1" s="43" t="s">
        <v>1</v>
      </c>
      <c r="C1" s="44" t="s">
        <v>2</v>
      </c>
      <c r="D1" s="45">
        <v>43466.0</v>
      </c>
      <c r="E1" s="46" t="s">
        <v>3</v>
      </c>
      <c r="F1" s="47" t="str">
        <f>HYPERLINK("https://www.eurocontrol.int/prudata/dashboard/metadata/minutes-of-en-route-atfm-delay-per-flight-ses-rp2/","En route ATFM delay")</f>
        <v>En route ATFM delay</v>
      </c>
      <c r="G1" s="48"/>
    </row>
    <row r="2" ht="12.0" customHeight="1">
      <c r="A2" s="49" t="s">
        <v>4</v>
      </c>
      <c r="B2" s="10">
        <v>44029.0</v>
      </c>
      <c r="C2" s="11" t="s">
        <v>5</v>
      </c>
      <c r="D2" s="12">
        <v>44012.0</v>
      </c>
      <c r="E2" s="50" t="s">
        <v>6</v>
      </c>
      <c r="F2" s="51" t="s">
        <v>7</v>
      </c>
      <c r="G2" s="52"/>
    </row>
    <row r="3" ht="13.5" customHeight="1">
      <c r="A3" s="53"/>
      <c r="B3" s="53"/>
      <c r="C3" s="53"/>
      <c r="D3" s="53"/>
      <c r="E3" s="53"/>
      <c r="F3" s="53"/>
      <c r="G3" s="53"/>
    </row>
    <row r="4" ht="12.0" customHeight="1">
      <c r="A4" s="54" t="s">
        <v>10</v>
      </c>
      <c r="B4" s="55"/>
      <c r="C4" s="55"/>
      <c r="D4" s="56" t="s">
        <v>8</v>
      </c>
      <c r="E4" s="57" t="s">
        <v>8</v>
      </c>
      <c r="F4" s="58"/>
    </row>
    <row r="5" ht="51.0" customHeight="1">
      <c r="A5" s="59" t="s">
        <v>30</v>
      </c>
      <c r="B5" s="59" t="s">
        <v>13</v>
      </c>
      <c r="C5" s="59" t="s">
        <v>14</v>
      </c>
      <c r="D5" s="59" t="s">
        <v>15</v>
      </c>
      <c r="E5" s="59" t="s">
        <v>31</v>
      </c>
      <c r="F5" s="59" t="s">
        <v>32</v>
      </c>
    </row>
    <row r="6" ht="12.0" customHeight="1">
      <c r="A6" s="60" t="s">
        <v>33</v>
      </c>
      <c r="B6" s="61">
        <f t="shared" ref="B6:B23" si="1">D6/C6</f>
        <v>0.3881771646</v>
      </c>
      <c r="C6" s="62">
        <v>730620.0</v>
      </c>
      <c r="D6" s="63">
        <v>283610.0</v>
      </c>
      <c r="E6" s="64"/>
      <c r="F6" s="65">
        <v>1.0</v>
      </c>
    </row>
    <row r="7" ht="12.0" customHeight="1">
      <c r="A7" s="60" t="s">
        <v>34</v>
      </c>
      <c r="B7" s="66">
        <f t="shared" si="1"/>
        <v>0.4865745041</v>
      </c>
      <c r="C7" s="67">
        <v>686902.0</v>
      </c>
      <c r="D7" s="68">
        <v>334229.0</v>
      </c>
      <c r="E7" s="64"/>
      <c r="F7" s="65">
        <v>1.0</v>
      </c>
    </row>
    <row r="8" ht="12.0" customHeight="1">
      <c r="A8" s="60" t="s">
        <v>35</v>
      </c>
      <c r="B8" s="66">
        <f t="shared" si="1"/>
        <v>0.9718605532</v>
      </c>
      <c r="C8" s="67">
        <v>786938.0</v>
      </c>
      <c r="D8" s="68">
        <v>764794.0</v>
      </c>
      <c r="E8" s="64"/>
      <c r="F8" s="65">
        <v>1.0</v>
      </c>
    </row>
    <row r="9" ht="12.0" customHeight="1">
      <c r="A9" s="60" t="s">
        <v>36</v>
      </c>
      <c r="B9" s="66">
        <f t="shared" si="1"/>
        <v>1.133095043</v>
      </c>
      <c r="C9" s="68">
        <v>848544.0</v>
      </c>
      <c r="D9" s="68">
        <v>961481.0</v>
      </c>
      <c r="E9" s="64"/>
      <c r="F9" s="65">
        <v>1.0</v>
      </c>
    </row>
    <row r="10" ht="12.0" customHeight="1">
      <c r="A10" s="60" t="s">
        <v>37</v>
      </c>
      <c r="B10" s="66">
        <f t="shared" si="1"/>
        <v>1.858407406</v>
      </c>
      <c r="C10" s="68">
        <v>921729.0</v>
      </c>
      <c r="D10" s="68">
        <v>1712948.0</v>
      </c>
      <c r="E10" s="64"/>
      <c r="F10" s="65">
        <v>1.0</v>
      </c>
    </row>
    <row r="11" ht="12.0" customHeight="1">
      <c r="A11" s="60" t="s">
        <v>38</v>
      </c>
      <c r="B11" s="66">
        <f t="shared" si="1"/>
        <v>2.957661543</v>
      </c>
      <c r="C11" s="68">
        <v>966757.0</v>
      </c>
      <c r="D11" s="68">
        <v>2859340.0</v>
      </c>
      <c r="E11" s="64"/>
      <c r="F11" s="65">
        <v>1.0</v>
      </c>
    </row>
    <row r="12" ht="12.0" customHeight="1">
      <c r="A12" s="60" t="s">
        <v>39</v>
      </c>
      <c r="B12" s="66">
        <f t="shared" si="1"/>
        <v>3.379891483</v>
      </c>
      <c r="C12" s="68">
        <v>1018454.0</v>
      </c>
      <c r="D12" s="68">
        <v>3442264.0</v>
      </c>
      <c r="E12" s="69" t="s">
        <v>8</v>
      </c>
      <c r="F12" s="65">
        <v>1.0</v>
      </c>
    </row>
    <row r="13" ht="12.0" customHeight="1">
      <c r="A13" s="60" t="s">
        <v>40</v>
      </c>
      <c r="B13" s="66">
        <f t="shared" si="1"/>
        <v>2.844245345</v>
      </c>
      <c r="C13" s="68">
        <v>1005864.0</v>
      </c>
      <c r="D13" s="68">
        <v>2860924.0</v>
      </c>
      <c r="E13" s="64"/>
      <c r="F13" s="65">
        <v>1.0</v>
      </c>
    </row>
    <row r="14" ht="12.0" customHeight="1">
      <c r="A14" s="60" t="s">
        <v>41</v>
      </c>
      <c r="B14" s="66">
        <f t="shared" si="1"/>
        <v>1.905906347</v>
      </c>
      <c r="C14" s="68">
        <v>966909.0</v>
      </c>
      <c r="D14" s="68">
        <v>1842838.0</v>
      </c>
      <c r="E14" s="64"/>
      <c r="F14" s="65">
        <v>1.0</v>
      </c>
    </row>
    <row r="15" ht="12.0" customHeight="1">
      <c r="A15" s="60" t="s">
        <v>42</v>
      </c>
      <c r="B15" s="66">
        <f t="shared" si="1"/>
        <v>1.063593354</v>
      </c>
      <c r="C15" s="68">
        <v>915646.0</v>
      </c>
      <c r="D15" s="68">
        <v>973875.0</v>
      </c>
      <c r="E15" s="64"/>
      <c r="F15" s="65">
        <v>1.0</v>
      </c>
    </row>
    <row r="16" ht="12.0" customHeight="1">
      <c r="A16" s="60" t="s">
        <v>43</v>
      </c>
      <c r="B16" s="66">
        <f t="shared" si="1"/>
        <v>0.3414012739</v>
      </c>
      <c r="C16" s="68">
        <v>745750.0</v>
      </c>
      <c r="D16" s="68">
        <v>254600.0</v>
      </c>
      <c r="E16" s="64"/>
      <c r="F16" s="65">
        <v>1.0</v>
      </c>
    </row>
    <row r="17" ht="12.0" customHeight="1">
      <c r="A17" s="60" t="s">
        <v>44</v>
      </c>
      <c r="B17" s="70">
        <f t="shared" si="1"/>
        <v>1.258902751</v>
      </c>
      <c r="C17" s="71">
        <v>739996.0</v>
      </c>
      <c r="D17" s="71">
        <v>931583.0</v>
      </c>
      <c r="E17" s="72"/>
      <c r="F17" s="65">
        <v>1.0</v>
      </c>
    </row>
    <row r="18" ht="12.0" customHeight="1">
      <c r="A18" s="60" t="s">
        <v>45</v>
      </c>
      <c r="B18" s="61">
        <f t="shared" si="1"/>
        <v>0.5040012611</v>
      </c>
      <c r="C18" s="63">
        <v>729520.0</v>
      </c>
      <c r="D18" s="63">
        <v>367679.0</v>
      </c>
      <c r="E18" s="73">
        <f>D18/C18</f>
        <v>0.5040012611</v>
      </c>
      <c r="F18" s="74">
        <v>1.0</v>
      </c>
    </row>
    <row r="19" ht="12.0" customHeight="1">
      <c r="A19" s="60" t="s">
        <v>46</v>
      </c>
      <c r="B19" s="66">
        <f t="shared" si="1"/>
        <v>0.858693072</v>
      </c>
      <c r="C19" s="68">
        <v>695111.0</v>
      </c>
      <c r="D19" s="68">
        <v>596887.0</v>
      </c>
      <c r="E19" s="66">
        <f t="shared" ref="E19:E23" si="2">sum(D$18:D19)/sum(C$18:C19)</f>
        <v>0.6770637449</v>
      </c>
      <c r="F19" s="75">
        <v>1.0</v>
      </c>
    </row>
    <row r="20" ht="12.0" customHeight="1">
      <c r="A20" s="60" t="s">
        <v>47</v>
      </c>
      <c r="B20" s="66">
        <f t="shared" si="1"/>
        <v>1.323814864</v>
      </c>
      <c r="C20" s="68">
        <v>463660.0</v>
      </c>
      <c r="D20" s="68">
        <v>613800.0</v>
      </c>
      <c r="E20" s="66">
        <f t="shared" si="2"/>
        <v>0.8358701069</v>
      </c>
      <c r="F20" s="75">
        <v>1.0</v>
      </c>
    </row>
    <row r="21" ht="12.0" customHeight="1">
      <c r="A21" s="60" t="s">
        <v>48</v>
      </c>
      <c r="B21" s="66">
        <f t="shared" si="1"/>
        <v>0.003404032469</v>
      </c>
      <c r="C21" s="68">
        <v>103113.0</v>
      </c>
      <c r="D21" s="68">
        <v>351.0</v>
      </c>
      <c r="E21" s="66">
        <f t="shared" si="2"/>
        <v>0.7927658074</v>
      </c>
      <c r="F21" s="75">
        <v>1.0</v>
      </c>
    </row>
    <row r="22" ht="12.0" customHeight="1">
      <c r="A22" s="60" t="s">
        <v>49</v>
      </c>
      <c r="B22" s="66">
        <f t="shared" si="1"/>
        <v>0.0299100371</v>
      </c>
      <c r="C22" s="68">
        <v>133166.0</v>
      </c>
      <c r="D22" s="68">
        <v>3983.0</v>
      </c>
      <c r="E22" s="66">
        <f t="shared" si="2"/>
        <v>0.744950743</v>
      </c>
      <c r="F22" s="75">
        <v>1.0</v>
      </c>
    </row>
    <row r="23" ht="12.0" customHeight="1">
      <c r="A23" s="60" t="s">
        <v>50</v>
      </c>
      <c r="B23" s="66">
        <f t="shared" si="1"/>
        <v>0.01775360153</v>
      </c>
      <c r="C23" s="68">
        <v>200748.0</v>
      </c>
      <c r="D23" s="68">
        <v>3564.0</v>
      </c>
      <c r="E23" s="66">
        <f t="shared" si="2"/>
        <v>0.6821707827</v>
      </c>
      <c r="F23" s="75">
        <v>1.0</v>
      </c>
    </row>
    <row r="24" ht="12.0" customHeight="1">
      <c r="A24" s="60" t="s">
        <v>51</v>
      </c>
      <c r="B24" s="66"/>
      <c r="C24" s="68"/>
      <c r="D24" s="68"/>
      <c r="E24" s="64"/>
      <c r="F24" s="68"/>
    </row>
    <row r="25" ht="12.0" customHeight="1">
      <c r="A25" s="60" t="s">
        <v>52</v>
      </c>
      <c r="B25" s="66"/>
      <c r="C25" s="68"/>
      <c r="D25" s="68"/>
      <c r="E25" s="64"/>
      <c r="F25" s="68"/>
    </row>
    <row r="26" ht="12.0" customHeight="1">
      <c r="A26" s="60" t="s">
        <v>53</v>
      </c>
      <c r="B26" s="66"/>
      <c r="C26" s="68"/>
      <c r="D26" s="68"/>
      <c r="E26" s="64"/>
      <c r="F26" s="68"/>
    </row>
    <row r="27" ht="12.0" customHeight="1">
      <c r="A27" s="60" t="s">
        <v>54</v>
      </c>
      <c r="B27" s="66"/>
      <c r="C27" s="68"/>
      <c r="D27" s="68"/>
      <c r="E27" s="64"/>
      <c r="F27" s="68"/>
    </row>
    <row r="28" ht="12.0" customHeight="1">
      <c r="A28" s="60" t="s">
        <v>55</v>
      </c>
      <c r="B28" s="66"/>
      <c r="C28" s="68"/>
      <c r="D28" s="68"/>
      <c r="E28" s="64"/>
      <c r="F28" s="68"/>
    </row>
    <row r="29" ht="12.0" customHeight="1">
      <c r="A29" s="60" t="s">
        <v>56</v>
      </c>
      <c r="B29" s="70"/>
      <c r="C29" s="71"/>
      <c r="D29" s="71"/>
      <c r="E29" s="64"/>
      <c r="F29" s="71"/>
    </row>
    <row r="30" ht="12.0" customHeight="1">
      <c r="A30" s="60" t="s">
        <v>57</v>
      </c>
      <c r="B30" s="61"/>
      <c r="C30" s="63"/>
      <c r="D30" s="63"/>
      <c r="E30" s="73"/>
      <c r="F30" s="76"/>
    </row>
    <row r="31" ht="12.0" customHeight="1">
      <c r="A31" s="60" t="s">
        <v>58</v>
      </c>
      <c r="B31" s="66"/>
      <c r="C31" s="68"/>
      <c r="D31" s="68"/>
      <c r="E31" s="64"/>
      <c r="F31" s="68"/>
    </row>
    <row r="32" ht="12.0" customHeight="1">
      <c r="A32" s="60" t="s">
        <v>59</v>
      </c>
      <c r="B32" s="66"/>
      <c r="C32" s="68"/>
      <c r="D32" s="68"/>
      <c r="E32" s="64"/>
      <c r="F32" s="68"/>
    </row>
    <row r="33" ht="12.0" customHeight="1">
      <c r="A33" s="60" t="s">
        <v>60</v>
      </c>
      <c r="B33" s="66"/>
      <c r="C33" s="68"/>
      <c r="D33" s="68"/>
      <c r="E33" s="64"/>
      <c r="F33" s="68"/>
    </row>
    <row r="34" ht="12.0" customHeight="1">
      <c r="A34" s="60" t="s">
        <v>61</v>
      </c>
      <c r="B34" s="66"/>
      <c r="C34" s="68"/>
      <c r="D34" s="68"/>
      <c r="E34" s="64"/>
      <c r="F34" s="68"/>
    </row>
    <row r="35" ht="12.0" customHeight="1">
      <c r="A35" s="60" t="s">
        <v>62</v>
      </c>
      <c r="B35" s="66"/>
      <c r="C35" s="68"/>
      <c r="D35" s="68"/>
      <c r="E35" s="64"/>
      <c r="F35" s="68"/>
    </row>
    <row r="36" ht="12.0" customHeight="1">
      <c r="A36" s="60" t="s">
        <v>63</v>
      </c>
      <c r="B36" s="66"/>
      <c r="C36" s="68"/>
      <c r="D36" s="68"/>
      <c r="E36" s="64"/>
      <c r="F36" s="68"/>
    </row>
    <row r="37" ht="12.0" customHeight="1">
      <c r="A37" s="60" t="s">
        <v>64</v>
      </c>
      <c r="B37" s="66"/>
      <c r="C37" s="68"/>
      <c r="D37" s="68"/>
      <c r="E37" s="64"/>
      <c r="F37" s="68"/>
    </row>
    <row r="38" ht="12.0" customHeight="1">
      <c r="A38" s="60" t="s">
        <v>65</v>
      </c>
      <c r="B38" s="66"/>
      <c r="C38" s="68"/>
      <c r="D38" s="68"/>
      <c r="E38" s="64"/>
      <c r="F38" s="68"/>
    </row>
    <row r="39" ht="12.0" customHeight="1">
      <c r="A39" s="60" t="s">
        <v>66</v>
      </c>
      <c r="B39" s="66"/>
      <c r="C39" s="68"/>
      <c r="D39" s="68"/>
      <c r="E39" s="64"/>
      <c r="F39" s="68"/>
    </row>
    <row r="40" ht="12.0" customHeight="1">
      <c r="A40" s="60" t="s">
        <v>67</v>
      </c>
      <c r="B40" s="66"/>
      <c r="C40" s="68"/>
      <c r="D40" s="68"/>
      <c r="E40" s="64"/>
      <c r="F40" s="75"/>
    </row>
    <row r="41" ht="12.0" customHeight="1">
      <c r="A41" s="60" t="s">
        <v>68</v>
      </c>
      <c r="B41" s="70"/>
      <c r="C41" s="71"/>
      <c r="D41" s="71"/>
      <c r="E41" s="64"/>
      <c r="F41" s="75"/>
    </row>
    <row r="42" ht="12.0" customHeight="1">
      <c r="A42" s="60" t="s">
        <v>69</v>
      </c>
      <c r="B42" s="61"/>
      <c r="C42" s="63"/>
      <c r="D42" s="63"/>
      <c r="E42" s="73"/>
      <c r="F42" s="74"/>
    </row>
    <row r="43" ht="12.0" customHeight="1">
      <c r="A43" s="60" t="s">
        <v>70</v>
      </c>
      <c r="B43" s="66"/>
      <c r="C43" s="68"/>
      <c r="D43" s="68"/>
      <c r="E43" s="64"/>
      <c r="F43" s="68"/>
    </row>
    <row r="44" ht="12.0" customHeight="1">
      <c r="A44" s="60" t="s">
        <v>71</v>
      </c>
      <c r="B44" s="66"/>
      <c r="C44" s="68"/>
      <c r="D44" s="68"/>
      <c r="E44" s="64"/>
      <c r="F44" s="68"/>
    </row>
    <row r="45" ht="12.0" customHeight="1">
      <c r="A45" s="60" t="s">
        <v>72</v>
      </c>
      <c r="B45" s="66"/>
      <c r="C45" s="68"/>
      <c r="D45" s="68"/>
      <c r="E45" s="64"/>
      <c r="F45" s="68"/>
    </row>
    <row r="46" ht="12.0" customHeight="1">
      <c r="A46" s="60" t="s">
        <v>73</v>
      </c>
      <c r="B46" s="66"/>
      <c r="C46" s="68"/>
      <c r="D46" s="68"/>
      <c r="E46" s="64"/>
      <c r="F46" s="68"/>
    </row>
    <row r="47" ht="12.0" customHeight="1">
      <c r="A47" s="60" t="s">
        <v>74</v>
      </c>
      <c r="B47" s="66"/>
      <c r="C47" s="68"/>
      <c r="D47" s="68"/>
      <c r="E47" s="64"/>
      <c r="F47" s="68"/>
    </row>
    <row r="48" ht="12.0" customHeight="1">
      <c r="A48" s="60" t="s">
        <v>75</v>
      </c>
      <c r="B48" s="66"/>
      <c r="C48" s="68"/>
      <c r="D48" s="68"/>
      <c r="E48" s="64"/>
      <c r="F48" s="68"/>
    </row>
    <row r="49" ht="12.0" customHeight="1">
      <c r="A49" s="60" t="s">
        <v>76</v>
      </c>
      <c r="B49" s="66"/>
      <c r="C49" s="68"/>
      <c r="D49" s="68"/>
      <c r="E49" s="64"/>
      <c r="F49" s="68"/>
    </row>
    <row r="50" ht="12.0" customHeight="1">
      <c r="A50" s="60" t="s">
        <v>77</v>
      </c>
      <c r="B50" s="66"/>
      <c r="C50" s="68"/>
      <c r="D50" s="68"/>
      <c r="E50" s="64"/>
      <c r="F50" s="68"/>
    </row>
    <row r="51" ht="12.0" customHeight="1">
      <c r="A51" s="60" t="s">
        <v>78</v>
      </c>
      <c r="B51" s="66"/>
      <c r="C51" s="68"/>
      <c r="D51" s="68"/>
      <c r="E51" s="64"/>
      <c r="F51" s="68"/>
    </row>
    <row r="52" ht="12.0" customHeight="1">
      <c r="A52" s="60" t="s">
        <v>79</v>
      </c>
      <c r="B52" s="66"/>
      <c r="C52" s="68"/>
      <c r="D52" s="68"/>
      <c r="E52" s="64"/>
      <c r="F52" s="68"/>
    </row>
    <row r="53" ht="12.0" customHeight="1">
      <c r="A53" s="60" t="s">
        <v>80</v>
      </c>
      <c r="B53" s="70"/>
      <c r="C53" s="71"/>
      <c r="D53" s="71"/>
      <c r="E53" s="77"/>
      <c r="F53" s="78"/>
    </row>
    <row r="54" ht="12.0" customHeight="1">
      <c r="A54" s="60" t="s">
        <v>81</v>
      </c>
      <c r="B54" s="79"/>
      <c r="C54" s="63"/>
      <c r="D54" s="63"/>
      <c r="E54" s="73"/>
      <c r="F54" s="74"/>
    </row>
    <row r="55" ht="12.0" customHeight="1">
      <c r="A55" s="60" t="s">
        <v>82</v>
      </c>
      <c r="B55" s="66"/>
      <c r="C55" s="68"/>
      <c r="D55" s="68"/>
      <c r="E55" s="66"/>
      <c r="F55" s="68"/>
    </row>
    <row r="56" ht="12.0" customHeight="1">
      <c r="A56" s="60" t="s">
        <v>83</v>
      </c>
      <c r="B56" s="66"/>
      <c r="C56" s="68"/>
      <c r="D56" s="68"/>
      <c r="E56" s="66"/>
      <c r="F56" s="68"/>
    </row>
    <row r="57" ht="12.0" customHeight="1">
      <c r="A57" s="60" t="s">
        <v>84</v>
      </c>
      <c r="B57" s="66"/>
      <c r="C57" s="68"/>
      <c r="D57" s="68"/>
      <c r="E57" s="66"/>
      <c r="F57" s="68"/>
    </row>
    <row r="58" ht="12.0" customHeight="1">
      <c r="A58" s="60" t="s">
        <v>85</v>
      </c>
      <c r="B58" s="66"/>
      <c r="C58" s="68"/>
      <c r="D58" s="68"/>
      <c r="E58" s="66"/>
      <c r="F58" s="68"/>
    </row>
    <row r="59" ht="12.0" customHeight="1">
      <c r="A59" s="60" t="s">
        <v>86</v>
      </c>
      <c r="B59" s="66"/>
      <c r="C59" s="68"/>
      <c r="D59" s="68"/>
      <c r="E59" s="66"/>
      <c r="F59" s="68"/>
    </row>
    <row r="60" ht="12.0" customHeight="1">
      <c r="A60" s="60" t="s">
        <v>87</v>
      </c>
      <c r="B60" s="66"/>
      <c r="C60" s="68"/>
      <c r="D60" s="68"/>
      <c r="E60" s="66"/>
      <c r="F60" s="68"/>
    </row>
    <row r="61" ht="12.0" customHeight="1">
      <c r="A61" s="60" t="s">
        <v>88</v>
      </c>
      <c r="B61" s="66"/>
      <c r="C61" s="68"/>
      <c r="D61" s="68"/>
      <c r="E61" s="66"/>
      <c r="F61" s="68"/>
    </row>
    <row r="62" ht="12.0" customHeight="1">
      <c r="A62" s="60" t="s">
        <v>89</v>
      </c>
      <c r="B62" s="66"/>
      <c r="C62" s="68"/>
      <c r="D62" s="68"/>
      <c r="E62" s="66"/>
      <c r="F62" s="68"/>
    </row>
    <row r="63" ht="12.0" customHeight="1">
      <c r="A63" s="60" t="s">
        <v>90</v>
      </c>
      <c r="B63" s="66"/>
      <c r="C63" s="68"/>
      <c r="D63" s="68"/>
      <c r="E63" s="66"/>
      <c r="F63" s="68"/>
    </row>
    <row r="64" ht="12.0" customHeight="1">
      <c r="A64" s="60" t="s">
        <v>91</v>
      </c>
      <c r="B64" s="66"/>
      <c r="C64" s="68"/>
      <c r="D64" s="68"/>
      <c r="E64" s="66"/>
      <c r="F64" s="68"/>
    </row>
    <row r="65" ht="12.0" customHeight="1">
      <c r="A65" s="60" t="s">
        <v>92</v>
      </c>
      <c r="B65" s="70"/>
      <c r="C65" s="71"/>
      <c r="D65" s="71"/>
      <c r="E65" s="70"/>
      <c r="F65" s="71"/>
    </row>
    <row r="66" ht="12.0" customHeight="1">
      <c r="A66" s="60" t="s">
        <v>93</v>
      </c>
      <c r="B66" s="79"/>
      <c r="C66" s="63"/>
      <c r="D66" s="63"/>
      <c r="E66" s="73"/>
      <c r="F66" s="74"/>
    </row>
    <row r="67" ht="12.0" customHeight="1">
      <c r="A67" s="60" t="s">
        <v>94</v>
      </c>
      <c r="B67" s="66"/>
      <c r="C67" s="68"/>
      <c r="D67" s="68"/>
      <c r="E67" s="66"/>
      <c r="F67" s="68"/>
    </row>
    <row r="68" ht="12.0" customHeight="1">
      <c r="A68" s="60" t="s">
        <v>95</v>
      </c>
      <c r="B68" s="66"/>
      <c r="C68" s="68"/>
      <c r="D68" s="68"/>
      <c r="E68" s="66"/>
      <c r="F68" s="68"/>
    </row>
    <row r="69" ht="12.0" customHeight="1">
      <c r="A69" s="60" t="s">
        <v>96</v>
      </c>
      <c r="B69" s="66"/>
      <c r="C69" s="68"/>
      <c r="D69" s="68"/>
      <c r="E69" s="66"/>
      <c r="F69" s="68"/>
    </row>
    <row r="70" ht="12.0" customHeight="1">
      <c r="A70" s="60" t="s">
        <v>97</v>
      </c>
      <c r="B70" s="66"/>
      <c r="C70" s="68"/>
      <c r="D70" s="68"/>
      <c r="E70" s="66"/>
      <c r="F70" s="68"/>
    </row>
    <row r="71" ht="12.0" customHeight="1">
      <c r="A71" s="60" t="s">
        <v>98</v>
      </c>
      <c r="B71" s="66"/>
      <c r="C71" s="68"/>
      <c r="D71" s="68"/>
      <c r="E71" s="66"/>
      <c r="F71" s="68"/>
    </row>
    <row r="72" ht="12.0" customHeight="1">
      <c r="A72" s="60" t="s">
        <v>99</v>
      </c>
      <c r="B72" s="66"/>
      <c r="C72" s="68"/>
      <c r="D72" s="68"/>
      <c r="E72" s="66"/>
      <c r="F72" s="68"/>
    </row>
    <row r="73" ht="12.0" customHeight="1">
      <c r="A73" s="60" t="s">
        <v>100</v>
      </c>
      <c r="B73" s="66"/>
      <c r="C73" s="68"/>
      <c r="D73" s="68"/>
      <c r="E73" s="66"/>
      <c r="F73" s="68"/>
    </row>
    <row r="74" ht="12.0" customHeight="1">
      <c r="A74" s="60" t="s">
        <v>101</v>
      </c>
      <c r="B74" s="66"/>
      <c r="C74" s="68"/>
      <c r="D74" s="68"/>
      <c r="E74" s="66"/>
      <c r="F74" s="68"/>
    </row>
    <row r="75" ht="12.0" customHeight="1">
      <c r="A75" s="60" t="s">
        <v>102</v>
      </c>
      <c r="B75" s="66"/>
      <c r="C75" s="68"/>
      <c r="D75" s="68"/>
      <c r="E75" s="66"/>
      <c r="F75" s="68"/>
    </row>
    <row r="76" ht="12.0" customHeight="1">
      <c r="A76" s="60" t="s">
        <v>103</v>
      </c>
      <c r="B76" s="66"/>
      <c r="C76" s="68"/>
      <c r="D76" s="68"/>
      <c r="E76" s="66"/>
      <c r="F76" s="68"/>
    </row>
    <row r="77" ht="12.0" customHeight="1">
      <c r="A77" s="60" t="s">
        <v>104</v>
      </c>
      <c r="B77" s="70"/>
      <c r="C77" s="71"/>
      <c r="D77" s="71"/>
      <c r="E77" s="70"/>
      <c r="F77" s="71"/>
    </row>
  </sheetData>
  <mergeCells count="1">
    <mergeCell ref="E4:F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9.71"/>
    <col customWidth="1" min="2" max="2" width="25.57"/>
    <col customWidth="1" min="3" max="3" width="13.0"/>
    <col customWidth="1" min="4" max="4" width="17.29"/>
    <col customWidth="1" min="5" max="5" width="12.29"/>
    <col customWidth="1" min="6" max="6" width="18.86"/>
  </cols>
  <sheetData>
    <row r="1" ht="12.75" customHeight="1">
      <c r="A1" s="1" t="s">
        <v>0</v>
      </c>
      <c r="B1" s="2" t="s">
        <v>1</v>
      </c>
      <c r="C1" s="3" t="s">
        <v>2</v>
      </c>
      <c r="D1" s="80">
        <v>43831.0</v>
      </c>
      <c r="E1" s="81" t="s">
        <v>3</v>
      </c>
      <c r="F1" s="6" t="str">
        <f>HYPERLINK("https://www.eurocontrol.int/prudata/dashboard/metadata/minutes-of-en-route-atfm-delay-per-flight-ses-rp2/","En route ATFM delay")</f>
        <v>En route ATFM delay</v>
      </c>
    </row>
    <row r="2" ht="12.75" customHeight="1">
      <c r="A2" s="9" t="s">
        <v>4</v>
      </c>
      <c r="B2" s="10">
        <v>44029.0</v>
      </c>
      <c r="C2" s="11" t="s">
        <v>5</v>
      </c>
      <c r="D2" s="82">
        <v>44012.0</v>
      </c>
      <c r="E2" s="83" t="s">
        <v>6</v>
      </c>
      <c r="F2" s="14" t="s">
        <v>7</v>
      </c>
    </row>
    <row r="3" ht="12.75" customHeight="1">
      <c r="A3" s="84"/>
      <c r="B3" s="84"/>
      <c r="C3" s="84"/>
      <c r="D3" s="84"/>
      <c r="E3" s="84"/>
      <c r="F3" s="85" t="s">
        <v>8</v>
      </c>
    </row>
    <row r="4" ht="13.5" customHeight="1">
      <c r="A4" s="86" t="s">
        <v>9</v>
      </c>
      <c r="B4" s="87" t="s">
        <v>105</v>
      </c>
      <c r="C4" s="87" t="s">
        <v>106</v>
      </c>
      <c r="D4" s="88"/>
      <c r="E4" s="88"/>
      <c r="F4" s="88"/>
    </row>
    <row r="5" ht="25.5" customHeight="1">
      <c r="A5" s="89" t="s">
        <v>107</v>
      </c>
      <c r="B5" s="89" t="s">
        <v>108</v>
      </c>
      <c r="C5" s="89" t="s">
        <v>109</v>
      </c>
      <c r="D5" s="89" t="s">
        <v>110</v>
      </c>
      <c r="E5" s="89" t="s">
        <v>111</v>
      </c>
      <c r="F5" s="89" t="s">
        <v>112</v>
      </c>
    </row>
    <row r="6" ht="12.75" customHeight="1">
      <c r="A6" s="90" t="s">
        <v>113</v>
      </c>
      <c r="B6" s="91">
        <v>0.9</v>
      </c>
      <c r="C6" s="92">
        <v>2325318.0</v>
      </c>
      <c r="D6" s="92">
        <v>1586264.0</v>
      </c>
      <c r="E6" s="91">
        <f t="shared" ref="E6:E15" si="1">D6/C6</f>
        <v>0.6821707827</v>
      </c>
      <c r="F6" s="91">
        <f>E6-B6</f>
        <v>-0.2178292173</v>
      </c>
    </row>
    <row r="7" ht="12.75" customHeight="1">
      <c r="A7" s="90" t="s">
        <v>114</v>
      </c>
      <c r="B7" s="91"/>
      <c r="C7" s="92">
        <v>227532.0</v>
      </c>
      <c r="D7" s="92">
        <v>1300.0</v>
      </c>
      <c r="E7" s="91">
        <f t="shared" si="1"/>
        <v>0.00571348206</v>
      </c>
      <c r="F7" s="91"/>
    </row>
    <row r="8" ht="12.75" customHeight="1">
      <c r="A8" s="90" t="s">
        <v>115</v>
      </c>
      <c r="B8" s="91"/>
      <c r="C8" s="92">
        <v>509071.0</v>
      </c>
      <c r="D8" s="92">
        <v>38435.0</v>
      </c>
      <c r="E8" s="91">
        <f t="shared" si="1"/>
        <v>0.07550027403</v>
      </c>
      <c r="F8" s="91"/>
    </row>
    <row r="9" ht="12.75" customHeight="1">
      <c r="A9" s="90" t="s">
        <v>116</v>
      </c>
      <c r="B9" s="91"/>
      <c r="C9" s="92">
        <v>220263.0</v>
      </c>
      <c r="D9" s="92">
        <v>0.0</v>
      </c>
      <c r="E9" s="91">
        <f t="shared" si="1"/>
        <v>0</v>
      </c>
      <c r="F9" s="91"/>
    </row>
    <row r="10" ht="12.75" customHeight="1">
      <c r="A10" s="90" t="s">
        <v>117</v>
      </c>
      <c r="B10" s="91"/>
      <c r="C10" s="92">
        <v>258518.0</v>
      </c>
      <c r="D10" s="92">
        <v>2607.0</v>
      </c>
      <c r="E10" s="91">
        <f t="shared" si="1"/>
        <v>0.01008440418</v>
      </c>
      <c r="F10" s="91"/>
    </row>
    <row r="11" ht="12.75" customHeight="1">
      <c r="A11" s="90" t="s">
        <v>118</v>
      </c>
      <c r="B11" s="91"/>
      <c r="C11" s="92">
        <v>476371.0</v>
      </c>
      <c r="D11" s="92">
        <v>1347.0</v>
      </c>
      <c r="E11" s="91">
        <f t="shared" si="1"/>
        <v>0.002827628046</v>
      </c>
      <c r="F11" s="91"/>
    </row>
    <row r="12" ht="12.75" customHeight="1">
      <c r="A12" s="90" t="s">
        <v>119</v>
      </c>
      <c r="B12" s="91"/>
      <c r="C12" s="92">
        <v>1373715.0</v>
      </c>
      <c r="D12" s="92">
        <v>1088864.0</v>
      </c>
      <c r="E12" s="91">
        <f t="shared" si="1"/>
        <v>0.7926418507</v>
      </c>
      <c r="F12" s="91"/>
    </row>
    <row r="13" ht="12.75" customHeight="1">
      <c r="A13" s="90" t="s">
        <v>120</v>
      </c>
      <c r="B13" s="91"/>
      <c r="C13" s="92">
        <v>300757.0</v>
      </c>
      <c r="D13" s="92">
        <v>3148.0</v>
      </c>
      <c r="E13" s="91">
        <f t="shared" si="1"/>
        <v>0.0104669218</v>
      </c>
      <c r="F13" s="91"/>
    </row>
    <row r="14" ht="12.75" customHeight="1">
      <c r="A14" s="90" t="s">
        <v>121</v>
      </c>
      <c r="B14" s="91"/>
      <c r="C14" s="92">
        <v>431953.0</v>
      </c>
      <c r="D14" s="92">
        <v>429884.0</v>
      </c>
      <c r="E14" s="91">
        <f t="shared" si="1"/>
        <v>0.995210127</v>
      </c>
      <c r="F14" s="91"/>
    </row>
    <row r="15" ht="12.75" customHeight="1">
      <c r="A15" s="93" t="s">
        <v>122</v>
      </c>
      <c r="B15" s="91"/>
      <c r="C15" s="92">
        <v>569373.0</v>
      </c>
      <c r="D15" s="92">
        <v>20679.0</v>
      </c>
      <c r="E15" s="91">
        <f t="shared" si="1"/>
        <v>0.03631889816</v>
      </c>
      <c r="F15" s="9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0.86"/>
    <col customWidth="1" min="2" max="2" width="22.86"/>
    <col customWidth="1" min="3" max="4" width="15.86"/>
    <col customWidth="1" min="5" max="5" width="15.57"/>
    <col customWidth="1" min="6" max="6" width="18.86"/>
  </cols>
  <sheetData>
    <row r="1" ht="12.75" customHeight="1">
      <c r="A1" s="1" t="s">
        <v>0</v>
      </c>
      <c r="B1" s="2" t="s">
        <v>1</v>
      </c>
      <c r="C1" s="3" t="s">
        <v>2</v>
      </c>
      <c r="D1" s="80">
        <v>43831.0</v>
      </c>
      <c r="E1" s="81" t="s">
        <v>3</v>
      </c>
      <c r="F1" s="6" t="str">
        <f>HYPERLINK("https://www.eurocontrol.int/prudata/dashboard/metadata/minutes-of-en-route-atfm-delay-per-flight-ses-rp2/","En route ATFM delay")</f>
        <v>En route ATFM delay</v>
      </c>
    </row>
    <row r="2" ht="12.75" customHeight="1">
      <c r="A2" s="9" t="s">
        <v>4</v>
      </c>
      <c r="B2" s="10">
        <v>44029.0</v>
      </c>
      <c r="C2" s="11" t="s">
        <v>5</v>
      </c>
      <c r="D2" s="82">
        <v>44012.0</v>
      </c>
      <c r="E2" s="83" t="s">
        <v>6</v>
      </c>
      <c r="F2" s="14" t="s">
        <v>7</v>
      </c>
    </row>
    <row r="3" ht="12.75" customHeight="1">
      <c r="A3" s="84"/>
      <c r="B3" s="84"/>
      <c r="C3" s="84"/>
      <c r="D3" s="84"/>
      <c r="E3" s="84"/>
      <c r="F3" s="85" t="s">
        <v>8</v>
      </c>
    </row>
    <row r="4" ht="13.5" customHeight="1">
      <c r="A4" s="86" t="s">
        <v>9</v>
      </c>
      <c r="B4" s="87" t="s">
        <v>105</v>
      </c>
      <c r="C4" s="87" t="s">
        <v>123</v>
      </c>
      <c r="D4" s="88"/>
      <c r="E4" s="88"/>
      <c r="F4" s="88"/>
    </row>
    <row r="5" ht="25.5" customHeight="1">
      <c r="A5" s="89" t="s">
        <v>124</v>
      </c>
      <c r="B5" s="89" t="s">
        <v>108</v>
      </c>
      <c r="C5" s="89" t="s">
        <v>109</v>
      </c>
      <c r="D5" s="89" t="s">
        <v>110</v>
      </c>
      <c r="E5" s="89" t="s">
        <v>111</v>
      </c>
      <c r="F5" s="89" t="s">
        <v>112</v>
      </c>
    </row>
    <row r="6" ht="12.75" customHeight="1">
      <c r="A6" s="90" t="s">
        <v>125</v>
      </c>
      <c r="B6" s="91"/>
      <c r="C6" s="92">
        <v>282201.0</v>
      </c>
      <c r="D6" s="92">
        <v>498.0</v>
      </c>
      <c r="E6" s="94">
        <f t="shared" ref="E6:E34" si="1">D6/C6</f>
        <v>0.001764699629</v>
      </c>
      <c r="F6" s="91">
        <f>E6-B6</f>
        <v>0.001764699629</v>
      </c>
    </row>
    <row r="7" ht="12.75" customHeight="1">
      <c r="A7" s="90" t="s">
        <v>126</v>
      </c>
      <c r="B7" s="91"/>
      <c r="C7" s="92">
        <v>284552.0</v>
      </c>
      <c r="D7" s="92">
        <v>24974.0</v>
      </c>
      <c r="E7" s="94">
        <f t="shared" si="1"/>
        <v>0.08776603222</v>
      </c>
      <c r="F7" s="91"/>
    </row>
    <row r="8" ht="12.75" customHeight="1">
      <c r="A8" s="90" t="s">
        <v>127</v>
      </c>
      <c r="B8" s="91"/>
      <c r="C8" s="92">
        <v>178548.0</v>
      </c>
      <c r="D8" s="92">
        <v>0.0</v>
      </c>
      <c r="E8" s="94">
        <f t="shared" si="1"/>
        <v>0</v>
      </c>
      <c r="F8" s="91"/>
    </row>
    <row r="9" ht="12.75" customHeight="1">
      <c r="A9" s="90" t="s">
        <v>128</v>
      </c>
      <c r="B9" s="91"/>
      <c r="C9" s="92">
        <v>122594.0</v>
      </c>
      <c r="D9" s="92">
        <v>0.0</v>
      </c>
      <c r="E9" s="94">
        <f t="shared" si="1"/>
        <v>0</v>
      </c>
      <c r="F9" s="91"/>
    </row>
    <row r="10" ht="12.75" customHeight="1">
      <c r="A10" s="90" t="s">
        <v>129</v>
      </c>
      <c r="B10" s="91"/>
      <c r="C10" s="92">
        <v>93033.0</v>
      </c>
      <c r="D10" s="92">
        <v>33288.0</v>
      </c>
      <c r="E10" s="94">
        <f t="shared" si="1"/>
        <v>0.3578085196</v>
      </c>
      <c r="F10" s="91"/>
    </row>
    <row r="11" ht="12.75" customHeight="1">
      <c r="A11" s="90" t="s">
        <v>130</v>
      </c>
      <c r="B11" s="91"/>
      <c r="C11" s="92">
        <v>173936.0</v>
      </c>
      <c r="D11" s="92">
        <v>849.0</v>
      </c>
      <c r="E11" s="94">
        <f t="shared" si="1"/>
        <v>0.004881105694</v>
      </c>
      <c r="F11" s="91"/>
    </row>
    <row r="12" ht="12.75" customHeight="1">
      <c r="A12" s="90" t="s">
        <v>131</v>
      </c>
      <c r="B12" s="91"/>
      <c r="C12" s="92">
        <v>156462.0</v>
      </c>
      <c r="D12" s="92">
        <v>0.0</v>
      </c>
      <c r="E12" s="94">
        <f t="shared" si="1"/>
        <v>0</v>
      </c>
      <c r="F12" s="91"/>
    </row>
    <row r="13" ht="12.75" customHeight="1">
      <c r="A13" s="90" t="s">
        <v>132</v>
      </c>
      <c r="B13" s="91"/>
      <c r="C13" s="92">
        <v>54514.0</v>
      </c>
      <c r="D13" s="92">
        <v>0.0</v>
      </c>
      <c r="E13" s="94">
        <f t="shared" si="1"/>
        <v>0</v>
      </c>
      <c r="F13" s="91"/>
    </row>
    <row r="14" ht="12.75" customHeight="1">
      <c r="A14" s="90" t="s">
        <v>133</v>
      </c>
      <c r="B14" s="91"/>
      <c r="C14" s="92">
        <v>74157.0</v>
      </c>
      <c r="D14" s="92">
        <v>0.0</v>
      </c>
      <c r="E14" s="94">
        <f t="shared" si="1"/>
        <v>0</v>
      </c>
      <c r="F14" s="91"/>
    </row>
    <row r="15" ht="12.75" customHeight="1">
      <c r="A15" s="90" t="s">
        <v>134</v>
      </c>
      <c r="B15" s="91"/>
      <c r="C15" s="92">
        <v>682117.0</v>
      </c>
      <c r="D15" s="92">
        <v>783320.0</v>
      </c>
      <c r="E15" s="94">
        <f t="shared" si="1"/>
        <v>1.148366043</v>
      </c>
      <c r="F15" s="91"/>
    </row>
    <row r="16" ht="12.75" customHeight="1">
      <c r="A16" s="90" t="s">
        <v>135</v>
      </c>
      <c r="B16" s="91"/>
      <c r="C16" s="92">
        <v>765425.0</v>
      </c>
      <c r="D16" s="92">
        <v>243351.0</v>
      </c>
      <c r="E16" s="94">
        <f t="shared" si="1"/>
        <v>0.317929255</v>
      </c>
      <c r="F16" s="91"/>
    </row>
    <row r="17" ht="12.75" customHeight="1">
      <c r="A17" s="90" t="s">
        <v>136</v>
      </c>
      <c r="B17" s="91"/>
      <c r="C17" s="92">
        <v>161781.0</v>
      </c>
      <c r="D17" s="92">
        <v>0.0</v>
      </c>
      <c r="E17" s="94">
        <f t="shared" si="1"/>
        <v>0</v>
      </c>
      <c r="F17" s="91"/>
    </row>
    <row r="18" ht="12.75" customHeight="1">
      <c r="A18" s="90" t="s">
        <v>137</v>
      </c>
      <c r="B18" s="91"/>
      <c r="C18" s="92">
        <v>185076.0</v>
      </c>
      <c r="D18" s="92">
        <v>0.0</v>
      </c>
      <c r="E18" s="94">
        <f t="shared" si="1"/>
        <v>0</v>
      </c>
      <c r="F18" s="91"/>
    </row>
    <row r="19" ht="12.75" customHeight="1">
      <c r="A19" s="90" t="s">
        <v>138</v>
      </c>
      <c r="B19" s="91"/>
      <c r="C19" s="92">
        <v>129260.0</v>
      </c>
      <c r="D19" s="92">
        <v>0.0</v>
      </c>
      <c r="E19" s="94">
        <f t="shared" si="1"/>
        <v>0</v>
      </c>
      <c r="F19" s="91"/>
    </row>
    <row r="20" ht="12.75" customHeight="1">
      <c r="A20" s="90" t="s">
        <v>139</v>
      </c>
      <c r="B20" s="91"/>
      <c r="C20" s="92">
        <v>355362.0</v>
      </c>
      <c r="D20" s="92">
        <v>5147.0</v>
      </c>
      <c r="E20" s="94">
        <f t="shared" si="1"/>
        <v>0.01448382213</v>
      </c>
      <c r="F20" s="91"/>
    </row>
    <row r="21" ht="12.75" customHeight="1">
      <c r="A21" s="90" t="s">
        <v>140</v>
      </c>
      <c r="B21" s="91"/>
      <c r="C21" s="92">
        <v>70215.0</v>
      </c>
      <c r="D21" s="92">
        <v>0.0</v>
      </c>
      <c r="E21" s="94">
        <f t="shared" si="1"/>
        <v>0</v>
      </c>
      <c r="F21" s="91"/>
    </row>
    <row r="22" ht="12.75" customHeight="1">
      <c r="A22" s="90" t="s">
        <v>141</v>
      </c>
      <c r="B22" s="91"/>
      <c r="C22" s="92">
        <v>72977.0</v>
      </c>
      <c r="D22" s="92">
        <v>0.0</v>
      </c>
      <c r="E22" s="94">
        <f t="shared" si="1"/>
        <v>0</v>
      </c>
      <c r="F22" s="91"/>
    </row>
    <row r="23" ht="12.75" customHeight="1">
      <c r="A23" s="90" t="s">
        <v>142</v>
      </c>
      <c r="B23" s="91"/>
      <c r="C23" s="92">
        <v>28698.0</v>
      </c>
      <c r="D23" s="92">
        <v>0.0</v>
      </c>
      <c r="E23" s="94">
        <f t="shared" si="1"/>
        <v>0</v>
      </c>
      <c r="F23" s="91"/>
    </row>
    <row r="24" ht="12.75" customHeight="1">
      <c r="A24" s="90" t="s">
        <v>143</v>
      </c>
      <c r="B24" s="91"/>
      <c r="C24" s="92">
        <v>307212.0</v>
      </c>
      <c r="D24" s="92">
        <v>4913.0</v>
      </c>
      <c r="E24" s="94">
        <f t="shared" si="1"/>
        <v>0.01599221385</v>
      </c>
      <c r="F24" s="91"/>
    </row>
    <row r="25" ht="12.75" customHeight="1">
      <c r="A25" s="90" t="s">
        <v>144</v>
      </c>
      <c r="B25" s="91"/>
      <c r="C25" s="92">
        <v>179163.0</v>
      </c>
      <c r="D25" s="92">
        <v>3148.0</v>
      </c>
      <c r="E25" s="94">
        <f t="shared" si="1"/>
        <v>0.01757059214</v>
      </c>
      <c r="F25" s="91"/>
    </row>
    <row r="26" ht="12.75" customHeight="1">
      <c r="A26" s="90" t="s">
        <v>145</v>
      </c>
      <c r="B26" s="91"/>
      <c r="C26" s="92">
        <v>199824.0</v>
      </c>
      <c r="D26" s="92">
        <v>1300.0</v>
      </c>
      <c r="E26" s="94">
        <f t="shared" si="1"/>
        <v>0.006505725038</v>
      </c>
      <c r="F26" s="91"/>
    </row>
    <row r="27" ht="12.75" customHeight="1">
      <c r="A27" s="90" t="s">
        <v>146</v>
      </c>
      <c r="B27" s="91"/>
      <c r="C27" s="92">
        <v>159863.0</v>
      </c>
      <c r="D27" s="92">
        <v>67187.0</v>
      </c>
      <c r="E27" s="94">
        <f t="shared" si="1"/>
        <v>0.4202786136</v>
      </c>
      <c r="F27" s="91"/>
    </row>
    <row r="28" ht="12.75" customHeight="1">
      <c r="A28" s="90" t="s">
        <v>147</v>
      </c>
      <c r="B28" s="91"/>
      <c r="C28" s="92">
        <v>157648.0</v>
      </c>
      <c r="D28" s="92">
        <v>0.0</v>
      </c>
      <c r="E28" s="94">
        <f t="shared" si="1"/>
        <v>0</v>
      </c>
      <c r="F28" s="91"/>
    </row>
    <row r="29" ht="12.75" customHeight="1">
      <c r="A29" s="90" t="s">
        <v>148</v>
      </c>
      <c r="B29" s="91"/>
      <c r="C29" s="92">
        <v>101257.0</v>
      </c>
      <c r="D29" s="92">
        <v>0.0</v>
      </c>
      <c r="E29" s="94">
        <f t="shared" si="1"/>
        <v>0</v>
      </c>
      <c r="F29" s="91"/>
    </row>
    <row r="30" ht="12.75" customHeight="1">
      <c r="A30" s="90" t="s">
        <v>149</v>
      </c>
      <c r="B30" s="91"/>
      <c r="C30" s="92">
        <v>82246.0</v>
      </c>
      <c r="D30" s="92">
        <v>0.0</v>
      </c>
      <c r="E30" s="94">
        <f t="shared" si="1"/>
        <v>0</v>
      </c>
      <c r="F30" s="91"/>
    </row>
    <row r="31" ht="12.75" customHeight="1">
      <c r="A31" s="90" t="s">
        <v>150</v>
      </c>
      <c r="B31" s="91"/>
      <c r="C31" s="92">
        <v>416821.0</v>
      </c>
      <c r="D31" s="92">
        <v>362697.0</v>
      </c>
      <c r="E31" s="94">
        <f t="shared" si="1"/>
        <v>0.8701504963</v>
      </c>
      <c r="F31" s="91"/>
    </row>
    <row r="32" ht="12.75" customHeight="1">
      <c r="A32" s="90" t="s">
        <v>151</v>
      </c>
      <c r="B32" s="91"/>
      <c r="C32" s="92">
        <v>205003.0</v>
      </c>
      <c r="D32" s="92">
        <v>2607.0</v>
      </c>
      <c r="E32" s="94">
        <f t="shared" si="1"/>
        <v>0.01271688707</v>
      </c>
      <c r="F32" s="91"/>
    </row>
    <row r="33" ht="12.75" customHeight="1">
      <c r="A33" s="90" t="s">
        <v>152</v>
      </c>
      <c r="B33" s="91"/>
      <c r="C33" s="92">
        <v>242490.0</v>
      </c>
      <c r="D33" s="92">
        <v>32306.0</v>
      </c>
      <c r="E33" s="94">
        <f t="shared" si="1"/>
        <v>0.1332261124</v>
      </c>
      <c r="F33" s="91"/>
    </row>
    <row r="34" ht="12.75" customHeight="1">
      <c r="A34" s="90" t="s">
        <v>153</v>
      </c>
      <c r="B34" s="91"/>
      <c r="C34" s="92">
        <v>579560.0</v>
      </c>
      <c r="D34" s="92">
        <v>20679.0</v>
      </c>
      <c r="E34" s="94">
        <f t="shared" si="1"/>
        <v>0.03568051625</v>
      </c>
      <c r="F34" s="9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0.57"/>
    <col customWidth="1" min="2" max="2" width="6.29"/>
    <col customWidth="1" min="3" max="3" width="12.86"/>
    <col customWidth="1" min="4" max="4" width="140.71"/>
  </cols>
  <sheetData>
    <row r="1" ht="12.0" customHeight="1">
      <c r="A1" s="95" t="s">
        <v>154</v>
      </c>
      <c r="B1" s="95" t="s">
        <v>155</v>
      </c>
      <c r="C1" s="95" t="s">
        <v>156</v>
      </c>
      <c r="D1" s="95" t="s">
        <v>157</v>
      </c>
    </row>
    <row r="2" ht="15.75" customHeight="1">
      <c r="A2" s="96"/>
      <c r="B2" s="97"/>
      <c r="C2" s="98"/>
      <c r="D2" s="97"/>
    </row>
    <row r="3" ht="15.75" customHeight="1">
      <c r="A3" s="96"/>
      <c r="B3" s="97"/>
      <c r="C3" s="98"/>
      <c r="D3" s="97"/>
    </row>
    <row r="4" ht="15.75" customHeight="1">
      <c r="A4" s="96"/>
      <c r="B4" s="97"/>
      <c r="C4" s="99"/>
      <c r="D4" s="97"/>
    </row>
    <row r="5" ht="15.75" customHeight="1">
      <c r="A5" s="100"/>
      <c r="B5" s="101"/>
      <c r="C5" s="98"/>
      <c r="D5" s="102"/>
    </row>
  </sheetData>
  <drawing r:id="rId1"/>
</worksheet>
</file>