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1213T122615Z-001\"/>
    </mc:Choice>
  </mc:AlternateContent>
  <bookViews>
    <workbookView xWindow="0" yWindow="0" windowWidth="25200" windowHeight="1200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89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<sst xmlns="http://schemas.openxmlformats.org/spreadsheetml/2006/main" count="512" uniqueCount="348">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</sst>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543.56120462963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0" maxValue="9642"/>
    </cacheField>
    <cacheField name="Outside ATFM slot window" numFmtId="0">
      <sharedItems containsString="0" containsBlank="1" containsNumber="1" containsInteger="1" minValue="0" maxValue="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677105080027836"/>
    <n v="5748"/>
    <n v="191"/>
  </r>
  <r>
    <x v="1"/>
    <s v="Berlin/ Schoenefeld (EDDB)"/>
    <s v="EDDB"/>
    <n v="0.98568281938325986"/>
    <n v="4540"/>
    <n v="65"/>
  </r>
  <r>
    <x v="1"/>
    <s v="Dresden (EDDC)"/>
    <s v="EDDC"/>
    <n v="0.98706896551724133"/>
    <n v="232"/>
    <n v="3"/>
  </r>
  <r>
    <x v="1"/>
    <s v="Erfurt (EDDE)"/>
    <s v="EDDE"/>
    <n v="0.97247706422018343"/>
    <n v="109"/>
    <n v="3"/>
  </r>
  <r>
    <x v="1"/>
    <s v="Frankfurt (EDDF)"/>
    <s v="EDDF"/>
    <n v="0.96556758729772474"/>
    <n v="8219"/>
    <n v="283"/>
  </r>
  <r>
    <x v="1"/>
    <s v="Muenster-Osnabrueck (EDDG)"/>
    <s v="EDDG"/>
    <n v="0.9701986754966887"/>
    <n v="302"/>
    <n v="9"/>
  </r>
  <r>
    <x v="1"/>
    <s v="Hamburg (EDDH)"/>
    <s v="EDDH"/>
    <n v="0.98080415045395586"/>
    <n v="3855"/>
    <n v="74"/>
  </r>
  <r>
    <x v="1"/>
    <s v="Cologne-Bonn (EDDK)"/>
    <s v="EDDK"/>
    <n v="0.97157534246575339"/>
    <n v="2920"/>
    <n v="83"/>
  </r>
  <r>
    <x v="1"/>
    <s v="Dusseldorf (EDDL)"/>
    <s v="EDDL"/>
    <n v="0.98230572783655601"/>
    <n v="5482"/>
    <n v="97"/>
  </r>
  <r>
    <x v="1"/>
    <s v="Munich (EDDM)"/>
    <s v="EDDM"/>
    <n v="0.97148817802503473"/>
    <n v="4314"/>
    <n v="123"/>
  </r>
  <r>
    <x v="1"/>
    <s v="Nuremberg (EDDN)"/>
    <s v="EDDN"/>
    <n v="0.97923322683706071"/>
    <n v="626"/>
    <n v="13"/>
  </r>
  <r>
    <x v="1"/>
    <s v="Leipzig-Halle (EDDP)"/>
    <s v="EDDP"/>
    <n v="0.96597938144329898"/>
    <n v="970"/>
    <n v="33"/>
  </r>
  <r>
    <x v="1"/>
    <s v="Saarbruecken (EDDR)"/>
    <s v="EDDR"/>
    <n v="0.98639455782312924"/>
    <n v="294"/>
    <n v="4"/>
  </r>
  <r>
    <x v="1"/>
    <s v="Stuttgart (EDDS)"/>
    <s v="EDDS"/>
    <n v="0.9887323943661972"/>
    <n v="2485"/>
    <n v="28"/>
  </r>
  <r>
    <x v="1"/>
    <s v="Hanover (EDDV)"/>
    <s v="EDDV"/>
    <n v="0.94690966719492864"/>
    <n v="1262"/>
    <n v="67"/>
  </r>
  <r>
    <x v="1"/>
    <s v="Bremen (EDDW)"/>
    <s v="EDDW"/>
    <n v="0.92253521126760563"/>
    <n v="568"/>
    <n v="44"/>
  </r>
  <r>
    <x v="2"/>
    <s v="Tallinn (EETN)"/>
    <s v="EETN"/>
    <n v="0.99497487437185927"/>
    <n v="199"/>
    <n v="1"/>
  </r>
  <r>
    <x v="2"/>
    <s v="Tartu (EETU)"/>
    <s v="EETU"/>
    <m/>
    <m/>
    <m/>
  </r>
  <r>
    <x v="3"/>
    <s v="Helsinki/ Vantaa (EFHK)"/>
    <s v="EFHK"/>
    <n v="0.93540945790080743"/>
    <n v="867"/>
    <n v="56"/>
  </r>
  <r>
    <x v="4"/>
    <s v="Amsterdam/ Schiphol (EHAM)"/>
    <s v="EHAM"/>
    <n v="0.98142979819665088"/>
    <n v="9316"/>
    <n v="173"/>
  </r>
  <r>
    <x v="4"/>
    <s v="Maastricht-Aachen (EHBK)"/>
    <s v="EHBK"/>
    <n v="0.97209302325581393"/>
    <n v="215"/>
    <n v="6"/>
  </r>
  <r>
    <x v="4"/>
    <s v="Groningen (EHGG)"/>
    <s v="EHGG"/>
    <n v="0.92207792207792205"/>
    <n v="77"/>
    <n v="6"/>
  </r>
  <r>
    <x v="4"/>
    <s v="Rotterdam (EHRD)"/>
    <s v="EHRD"/>
    <n v="0.98721227621483376"/>
    <n v="782"/>
    <n v="10"/>
  </r>
  <r>
    <x v="5"/>
    <s v="Cork (EICK)"/>
    <s v="EICK"/>
    <n v="0.94936708860759489"/>
    <n v="79"/>
    <n v="4"/>
  </r>
  <r>
    <x v="5"/>
    <s v="Dublin (EIDW)"/>
    <s v="EIDW"/>
    <n v="0.97765363128491622"/>
    <n v="1969"/>
    <n v="44"/>
  </r>
  <r>
    <x v="5"/>
    <s v="Shannon (EINN)"/>
    <s v="EINN"/>
    <n v="0.94827586206896552"/>
    <n v="116"/>
    <n v="6"/>
  </r>
  <r>
    <x v="6"/>
    <s v="Copenhagen/ Kastrup (EKCH)"/>
    <s v="EKCH"/>
    <n v="0.99147727272727271"/>
    <n v="2816"/>
    <n v="24"/>
  </r>
  <r>
    <x v="7"/>
    <s v="Luxembourg (ELLX)"/>
    <s v="ELLX"/>
    <n v="0.93667861409796893"/>
    <n v="2511"/>
    <n v="159"/>
  </r>
  <r>
    <x v="8"/>
    <s v="Bergen (ENBR)"/>
    <s v="ENBR"/>
    <n v="0.98404255319148937"/>
    <n v="188"/>
    <n v="3"/>
  </r>
  <r>
    <x v="8"/>
    <s v="Oslo/ Gardermoen (ENGM)"/>
    <s v="ENGM"/>
    <n v="0.99345794392523368"/>
    <n v="1070"/>
    <n v="7"/>
  </r>
  <r>
    <x v="8"/>
    <s v="Trondheim (ENVA)"/>
    <s v="ENVA"/>
    <n v="0.97368421052631582"/>
    <n v="114"/>
    <n v="3"/>
  </r>
  <r>
    <x v="8"/>
    <s v="Stavanger (ENZV)"/>
    <s v="ENZV"/>
    <n v="0.93162393162393164"/>
    <n v="117"/>
    <n v="8"/>
  </r>
  <r>
    <x v="9"/>
    <s v="Bydgoszcz (EPBY)"/>
    <s v="EPBY"/>
    <n v="1"/>
    <n v="9"/>
    <n v="0"/>
  </r>
  <r>
    <x v="9"/>
    <s v="Gdansk (EPGD)"/>
    <s v="EPGD"/>
    <n v="0.97243491577335373"/>
    <n v="653"/>
    <n v="18"/>
  </r>
  <r>
    <x v="9"/>
    <s v="Krakow - Balice (EPKK)"/>
    <s v="EPKK"/>
    <n v="0.97745571658615138"/>
    <n v="621"/>
    <n v="14"/>
  </r>
  <r>
    <x v="9"/>
    <s v="Katowice - Pyrzowice (EPKT)"/>
    <s v="EPKT"/>
    <n v="0.92622950819672134"/>
    <n v="854"/>
    <n v="63"/>
  </r>
  <r>
    <x v="9"/>
    <s v="Lublin (EPLB)"/>
    <s v="EPLB"/>
    <n v="1"/>
    <n v="13"/>
    <n v="0"/>
  </r>
  <r>
    <x v="9"/>
    <s v="Lodz - Lublinek (EPLL)"/>
    <s v="EPLL"/>
    <n v="0.875"/>
    <n v="16"/>
    <n v="2"/>
  </r>
  <r>
    <x v="9"/>
    <s v="Warszawa/ Modlin (EPMO)"/>
    <s v="EPMO"/>
    <n v="0.97802197802197799"/>
    <n v="273"/>
    <n v="6"/>
  </r>
  <r>
    <x v="9"/>
    <s v="Poznan - Lawica (EPPO)"/>
    <s v="EPPO"/>
    <n v="0.97876857749469215"/>
    <n v="471"/>
    <n v="10"/>
  </r>
  <r>
    <x v="9"/>
    <s v="Radom (EPRA)"/>
    <s v="EPRA"/>
    <m/>
    <m/>
    <m/>
  </r>
  <r>
    <x v="9"/>
    <s v="Rzeszow - Jasionka (EPRZ)"/>
    <s v="EPRZ"/>
    <n v="0.96969696969696972"/>
    <n v="33"/>
    <n v="1"/>
  </r>
  <r>
    <x v="9"/>
    <s v="Szczecin - Goleniów (EPSC)"/>
    <s v="EPSC"/>
    <n v="1"/>
    <n v="29"/>
    <n v="0"/>
  </r>
  <r>
    <x v="9"/>
    <s v="Olsztyn-Mazury (EPSY)"/>
    <s v="EPSY"/>
    <n v="1"/>
    <n v="13"/>
    <n v="0"/>
  </r>
  <r>
    <x v="9"/>
    <s v="Warszawa/ Chopina (EPWA)"/>
    <s v="EPWA"/>
    <n v="0.97514124293785309"/>
    <n v="1770"/>
    <n v="44"/>
  </r>
  <r>
    <x v="9"/>
    <s v="Wroclaw/ Strachowice (EPWR)"/>
    <s v="EPWR"/>
    <n v="0.9217557251908397"/>
    <n v="524"/>
    <n v="41"/>
  </r>
  <r>
    <x v="9"/>
    <s v="Zielona Gora - Babimost (EPZG)"/>
    <s v="EPZG"/>
    <n v="1"/>
    <n v="2"/>
    <n v="0"/>
  </r>
  <r>
    <x v="10"/>
    <s v="Stockholm/ Arlanda (ESSA)"/>
    <s v="ESSA"/>
    <n v="0.98072687224669608"/>
    <n v="1816"/>
    <n v="35"/>
  </r>
  <r>
    <x v="11"/>
    <s v="Jurmala (EVJA)"/>
    <s v="EVJA"/>
    <m/>
    <m/>
    <m/>
  </r>
  <r>
    <x v="11"/>
    <s v="Liepaja (EVLA)"/>
    <s v="EVLA"/>
    <n v="1"/>
    <n v="2"/>
    <n v="0"/>
  </r>
  <r>
    <x v="11"/>
    <s v="Riga (EVRA)"/>
    <s v="EVRA"/>
    <n v="0.99128919860627174"/>
    <n v="574"/>
    <n v="5"/>
  </r>
  <r>
    <x v="11"/>
    <s v="Ventspils (EVVA)"/>
    <s v="EVVA"/>
    <m/>
    <n v="0"/>
    <n v="0"/>
  </r>
  <r>
    <x v="12"/>
    <s v="Gran Canaria (GCLP)"/>
    <s v="GCLP"/>
    <n v="0.95299999999999996"/>
    <n v="1000"/>
    <n v="47"/>
  </r>
  <r>
    <x v="12"/>
    <s v="Alicante (LEAL)"/>
    <s v="LEAL"/>
    <n v="0.99634082592786199"/>
    <n v="1913"/>
    <n v="7"/>
  </r>
  <r>
    <x v="12"/>
    <s v="Barcelona (LEBL)"/>
    <s v="LEBL"/>
    <n v="0.98820981713185752"/>
    <n v="4156"/>
    <n v="49"/>
  </r>
  <r>
    <x v="12"/>
    <s v="Ibiza (LEIB)"/>
    <s v="LEIB"/>
    <n v="0.98560817084493968"/>
    <n v="2154"/>
    <n v="31"/>
  </r>
  <r>
    <x v="12"/>
    <s v="Madrid/ Barajas (LEMD)"/>
    <s v="LEMD"/>
    <n v="0.96436058700209648"/>
    <n v="4293"/>
    <n v="153"/>
  </r>
  <r>
    <x v="12"/>
    <s v="Málaga (LEMG)"/>
    <s v="LEMG"/>
    <n v="0.94951017332328558"/>
    <n v="2654"/>
    <n v="134"/>
  </r>
  <r>
    <x v="12"/>
    <s v="Palma de Mallorca (LEPA)"/>
    <s v="LEPA"/>
    <n v="0.96798465624077901"/>
    <n v="6778"/>
    <n v="217"/>
  </r>
  <r>
    <x v="13"/>
    <s v="Albert-Bray (LFAQ)"/>
    <s v="LFAQ"/>
    <n v="0.72727272727272729"/>
    <n v="44"/>
    <n v="12"/>
  </r>
  <r>
    <x v="13"/>
    <s v="Agen-La Garenne (LFBA)"/>
    <s v="LFBA"/>
    <n v="0.85714285714285721"/>
    <n v="14"/>
    <n v="2"/>
  </r>
  <r>
    <x v="13"/>
    <s v="Bordeaux-Mérignac (LFBD)"/>
    <s v="LFBD"/>
    <n v="0.90363482671174977"/>
    <n v="1183"/>
    <n v="114"/>
  </r>
  <r>
    <x v="13"/>
    <s v="Bergerac-Roumanière (LFBE)"/>
    <s v="LFBE"/>
    <n v="0.88888888888888884"/>
    <n v="63"/>
    <n v="7"/>
  </r>
  <r>
    <x v="13"/>
    <s v="La Rochelle-Ile de Ré (LFBH)"/>
    <s v="LFBH"/>
    <n v="0.8928571428571429"/>
    <n v="140"/>
    <n v="15"/>
  </r>
  <r>
    <x v="13"/>
    <s v="Poitiers-Biard (LFBI)"/>
    <s v="LFBI"/>
    <n v="0.72527472527472525"/>
    <n v="91"/>
    <n v="25"/>
  </r>
  <r>
    <x v="13"/>
    <s v="Limoges-Bellegarde (LFBL)"/>
    <s v="LFBL"/>
    <n v="0.93975903614457834"/>
    <n v="83"/>
    <n v="5"/>
  </r>
  <r>
    <x v="13"/>
    <s v="Toulouse-Blagnac (LFBO)"/>
    <s v="LFBO"/>
    <n v="0.89849892780557539"/>
    <n v="1399"/>
    <n v="142"/>
  </r>
  <r>
    <x v="13"/>
    <s v="Pau-Pyrénées (LFBP)"/>
    <s v="LFBP"/>
    <n v="0.87155963302752293"/>
    <n v="218"/>
    <n v="28"/>
  </r>
  <r>
    <x v="13"/>
    <s v="Tarbes-Lourdes Pyrénées (LFBT)"/>
    <s v="LFBT"/>
    <n v="0.89922480620155043"/>
    <n v="129"/>
    <n v="13"/>
  </r>
  <r>
    <x v="13"/>
    <s v="Biarritz-Bayonne-Anglet (LFBZ)"/>
    <s v="LFBZ"/>
    <n v="0.92805755395683454"/>
    <n v="278"/>
    <n v="20"/>
  </r>
  <r>
    <x v="13"/>
    <s v="Rodez-Marcillac (LFCR)"/>
    <s v="LFCR"/>
    <n v="0.82038834951456308"/>
    <n v="206"/>
    <n v="37"/>
  </r>
  <r>
    <x v="13"/>
    <s v="Dôle-Tavaux (LFGJ)"/>
    <s v="LFGJ"/>
    <n v="0.76249999999999996"/>
    <n v="80"/>
    <n v="19"/>
  </r>
  <r>
    <x v="13"/>
    <s v="Metz-Nancy-Lorraine (LFJL)"/>
    <s v="LFJL"/>
    <n v="0.84782608695652173"/>
    <n v="46"/>
    <n v="7"/>
  </r>
  <r>
    <x v="13"/>
    <s v="Bastia-Poretta (LFKB)"/>
    <s v="LFKB"/>
    <n v="0.87089467723669312"/>
    <n v="883"/>
    <n v="114"/>
  </r>
  <r>
    <x v="13"/>
    <s v="Calvi-Sainte-Catherine (LFKC)"/>
    <s v="LFKC"/>
    <n v="0.87179487179487181"/>
    <n v="390"/>
    <n v="50"/>
  </r>
  <r>
    <x v="13"/>
    <s v="Figari-Sud Corse (LFKF)"/>
    <s v="LFKF"/>
    <n v="0.76809338521400772"/>
    <n v="1285"/>
    <n v="298"/>
  </r>
  <r>
    <x v="13"/>
    <s v="Ajaccio-Napoléon-Bonaparte (LFKJ)"/>
    <s v="LFKJ"/>
    <n v="0.71615008156606852"/>
    <n v="1226"/>
    <n v="348"/>
  </r>
  <r>
    <x v="13"/>
    <s v="Chambéry-Aix-les-Bains (LFLB)"/>
    <s v="LFLB"/>
    <n v="0.79389312977099236"/>
    <n v="131"/>
    <n v="27"/>
  </r>
  <r>
    <x v="13"/>
    <s v="Clermont-Ferrand-Auvergne (LFLC)"/>
    <s v="LFLC"/>
    <n v="0.86111111111111116"/>
    <n v="180"/>
    <n v="25"/>
  </r>
  <r>
    <x v="13"/>
    <s v="Lyon-Saint-Exupéry (LFLL)"/>
    <s v="LFLL"/>
    <n v="0.83804523424878841"/>
    <n v="2476"/>
    <n v="401"/>
  </r>
  <r>
    <x v="13"/>
    <s v="Annecy-Meythet (LFLP)"/>
    <s v="LFLP"/>
    <n v="0.8125"/>
    <n v="224"/>
    <n v="42"/>
  </r>
  <r>
    <x v="13"/>
    <s v="Grenoble-Isère (LFLS)"/>
    <s v="LFLS"/>
    <n v="0.84924623115577891"/>
    <n v="199"/>
    <n v="30"/>
  </r>
  <r>
    <x v="13"/>
    <s v="Châteauroux-Déols (LFLX)"/>
    <s v="LFLX"/>
    <n v="0.84810126582278478"/>
    <n v="79"/>
    <n v="12"/>
  </r>
  <r>
    <x v="13"/>
    <s v="Lyon-Bron (LFLY)"/>
    <s v="LFLY"/>
    <n v="0.83490566037735847"/>
    <n v="424"/>
    <n v="70"/>
  </r>
  <r>
    <x v="13"/>
    <s v="Cannes-Mandelieu (LFMD)"/>
    <s v="LFMD"/>
    <n v="0.90047021943573669"/>
    <n v="1276"/>
    <n v="127"/>
  </r>
  <r>
    <x v="13"/>
    <s v="Saint-Etienne-Bouthéon (LFMH)"/>
    <s v="LFMH"/>
    <n v="0.85915492957746475"/>
    <n v="71"/>
    <n v="10"/>
  </r>
  <r>
    <x v="13"/>
    <s v="Istres-Le Tubé (LFMI)"/>
    <s v="LFMI"/>
    <n v="0.67045454545454541"/>
    <n v="88"/>
    <n v="29"/>
  </r>
  <r>
    <x v="13"/>
    <s v="Carcassonne-Salvaza (LFMK)"/>
    <s v="LFMK"/>
    <n v="0.839622641509434"/>
    <n v="424"/>
    <n v="68"/>
  </r>
  <r>
    <x v="13"/>
    <s v="Marseille-Provence (LFML)"/>
    <s v="LFML"/>
    <n v="0.83290816326530615"/>
    <n v="2352"/>
    <n v="393"/>
  </r>
  <r>
    <x v="13"/>
    <s v="Nice-Côte d’Azur (LFMN)"/>
    <s v="LFMN"/>
    <n v="0.88676494411145312"/>
    <n v="6173"/>
    <n v="699"/>
  </r>
  <r>
    <x v="13"/>
    <s v="Perpignan-Rivesaltes (LFMP)"/>
    <s v="LFMP"/>
    <n v="0.76619964973730292"/>
    <n v="1142"/>
    <n v="267"/>
  </r>
  <r>
    <x v="13"/>
    <s v="Montpellier-Méditerranée (LFMT)"/>
    <s v="LFMT"/>
    <n v="0.84756446991404011"/>
    <n v="1745"/>
    <n v="266"/>
  </r>
  <r>
    <x v="13"/>
    <s v="Béziers-Vias (LFMU)"/>
    <s v="LFMU"/>
    <n v="0.71710526315789469"/>
    <n v="304"/>
    <n v="86"/>
  </r>
  <r>
    <x v="13"/>
    <s v="Avignon-Caumont (LFMV)"/>
    <s v="LFMV"/>
    <n v="0.84688090737240074"/>
    <n v="529"/>
    <n v="81"/>
  </r>
  <r>
    <x v="13"/>
    <s v="Beauvais-Tillé (LFOB)"/>
    <s v="LFOB"/>
    <n v="0.89406779661016955"/>
    <n v="944"/>
    <n v="100"/>
  </r>
  <r>
    <x v="13"/>
    <s v="Châlons-Vatry (LFOK)"/>
    <s v="LFOK"/>
    <n v="0.85869565217391308"/>
    <n v="184"/>
    <n v="26"/>
  </r>
  <r>
    <x v="13"/>
    <s v="Rouen (LFOP)"/>
    <s v="LFOP"/>
    <n v="0.82105263157894737"/>
    <n v="95"/>
    <n v="17"/>
  </r>
  <r>
    <x v="13"/>
    <s v="Tours-Val de Loire (LFOT)"/>
    <s v="LFOT"/>
    <n v="0"/>
    <n v="1"/>
    <n v="1"/>
  </r>
  <r>
    <x v="13"/>
    <s v="Paris-Le Bourget (LFPB)"/>
    <s v="LFPB"/>
    <n v="0.95178672716959722"/>
    <n v="1763"/>
    <n v="85"/>
  </r>
  <r>
    <x v="13"/>
    <s v="Paris-Charles-de-Gaulle (LFPG)"/>
    <s v="LFPG"/>
    <n v="0.94710640945861857"/>
    <n v="9642"/>
    <n v="510"/>
  </r>
  <r>
    <x v="13"/>
    <s v="Toussus-le-Noble (LFPN)"/>
    <s v="LFPN"/>
    <n v="0.89760348583877991"/>
    <n v="459"/>
    <n v="47"/>
  </r>
  <r>
    <x v="13"/>
    <s v="Paris-Orly (LFPO)"/>
    <s v="LFPO"/>
    <n v="0.90453460620525061"/>
    <n v="4609"/>
    <n v="440"/>
  </r>
  <r>
    <x v="13"/>
    <s v="Lille-Lesquin (LFQQ)"/>
    <s v="LFQQ"/>
    <n v="0.88522588522588519"/>
    <n v="819"/>
    <n v="94"/>
  </r>
  <r>
    <x v="13"/>
    <s v="Brest-Bretagne (LFRB)"/>
    <s v="LFRB"/>
    <n v="0.84386617100371741"/>
    <n v="269"/>
    <n v="42"/>
  </r>
  <r>
    <x v="13"/>
    <s v="Dinard-Pleurtuit-Saint-Malo (LFRD)"/>
    <s v="LFRD"/>
    <n v="0.93023255813953487"/>
    <n v="43"/>
    <n v="3"/>
  </r>
  <r>
    <x v="13"/>
    <s v="Deauville-Normandie (LFRG)"/>
    <s v="LFRG"/>
    <n v="0.88349514563106801"/>
    <n v="103"/>
    <n v="12"/>
  </r>
  <r>
    <x v="13"/>
    <s v="Lorient-Lann Bihoué (LFRH)"/>
    <s v="LFRH"/>
    <n v="0.87323943661971826"/>
    <n v="71"/>
    <n v="9"/>
  </r>
  <r>
    <x v="13"/>
    <s v="Caen-Carpiquet (LFRK)"/>
    <s v="LFRK"/>
    <n v="0.92592592592592593"/>
    <n v="216"/>
    <n v="16"/>
  </r>
  <r>
    <x v="13"/>
    <s v="Rennes-Saint-Jacques (LFRN)"/>
    <s v="LFRN"/>
    <n v="0.86520376175548586"/>
    <n v="319"/>
    <n v="43"/>
  </r>
  <r>
    <x v="13"/>
    <s v="Quimper-Pluguffan (LFRQ)"/>
    <s v="LFRQ"/>
    <n v="0.89090909090909087"/>
    <n v="55"/>
    <n v="6"/>
  </r>
  <r>
    <x v="13"/>
    <s v="Nantes-Atlantique (LFRS)"/>
    <s v="LFRS"/>
    <n v="0.91065927295132476"/>
    <n v="1623"/>
    <n v="145"/>
  </r>
  <r>
    <x v="13"/>
    <s v="Saint-Nazaire-Montoir (LFRZ)"/>
    <s v="LFRZ"/>
    <n v="0.95348837209302328"/>
    <n v="129"/>
    <n v="6"/>
  </r>
  <r>
    <x v="13"/>
    <s v="Bâle-Mulhouse (LFSB)"/>
    <s v="LFSB"/>
    <n v="0.89096683133380383"/>
    <n v="2834"/>
    <n v="309"/>
  </r>
  <r>
    <x v="13"/>
    <s v="Brive-Souillac (LFSL)"/>
    <s v="LFSL"/>
    <n v="0.8728813559322034"/>
    <n v="118"/>
    <n v="15"/>
  </r>
  <r>
    <x v="13"/>
    <s v="Strasbourg-Entzheim (LFST)"/>
    <s v="LFST"/>
    <n v="0.8900900900900901"/>
    <n v="555"/>
    <n v="61"/>
  </r>
  <r>
    <x v="13"/>
    <s v="Hyères-Le Palyvestre (LFTH)"/>
    <s v="LFTH"/>
    <n v="0.88172043010752688"/>
    <n v="651"/>
    <n v="77"/>
  </r>
  <r>
    <x v="13"/>
    <s v="Nîmes-Garons (LFTW)"/>
    <s v="LFTW"/>
    <n v="0.81901840490797539"/>
    <n v="326"/>
    <n v="59"/>
  </r>
  <r>
    <x v="14"/>
    <s v="Athens (LGAV)"/>
    <s v="LGAV"/>
    <n v="0.93939856510456421"/>
    <n v="6551"/>
    <n v="397"/>
  </r>
  <r>
    <x v="15"/>
    <s v="Budapest/ Ferihegy (LHBP)"/>
    <s v="LHBP"/>
    <n v="0.96059113300492616"/>
    <n v="1827"/>
    <n v="72"/>
  </r>
  <r>
    <x v="16"/>
    <s v="Milan/ Malpensa (LIMC)"/>
    <s v="LIMC"/>
    <n v="0.97240019714144899"/>
    <n v="4058"/>
    <n v="112"/>
  </r>
  <r>
    <x v="16"/>
    <s v="Bergamo (LIME)"/>
    <s v="LIME"/>
    <n v="0.96122546673049303"/>
    <n v="2089"/>
    <n v="81"/>
  </r>
  <r>
    <x v="16"/>
    <s v="Milan/ Linate (LIML)"/>
    <s v="LIML"/>
    <n v="0.96759559300064812"/>
    <n v="1543"/>
    <n v="50"/>
  </r>
  <r>
    <x v="16"/>
    <s v="Venice (LIPZ)"/>
    <s v="LIPZ"/>
    <n v="0.9470328592447278"/>
    <n v="2039"/>
    <n v="108"/>
  </r>
  <r>
    <x v="16"/>
    <s v="Rome/Fiumicino (LIRF)"/>
    <s v="LIRF"/>
    <n v="0.98186968838526911"/>
    <n v="3530"/>
    <n v="64"/>
  </r>
  <r>
    <x v="17"/>
    <s v="Karlovy Vary (LKKV)"/>
    <s v="LKKV"/>
    <n v="1"/>
    <n v="14"/>
    <n v="0"/>
  </r>
  <r>
    <x v="17"/>
    <s v="Ostrava (LKMT)"/>
    <s v="LKMT"/>
    <n v="0.98623853211009171"/>
    <n v="218"/>
    <n v="3"/>
  </r>
  <r>
    <x v="17"/>
    <s v="Prague (LKPR)"/>
    <s v="LKPR"/>
    <n v="0.95656836461126005"/>
    <n v="1865"/>
    <n v="81"/>
  </r>
  <r>
    <x v="17"/>
    <s v="Brno-Tuřany (LKTB)"/>
    <s v="LKTB"/>
    <n v="0.99009900990099009"/>
    <n v="101"/>
    <n v="1"/>
  </r>
  <r>
    <x v="18"/>
    <s v="Malta (LMML)"/>
    <s v="LMML"/>
    <n v="0.9681881051175657"/>
    <n v="1446"/>
    <n v="46"/>
  </r>
  <r>
    <x v="19"/>
    <s v="Graz (LOWG)"/>
    <s v="LOWG"/>
    <n v="0.98310810810810811"/>
    <n v="296"/>
    <n v="5"/>
  </r>
  <r>
    <x v="19"/>
    <s v="Innsbruck (LOWI)"/>
    <s v="LOWI"/>
    <n v="0.95973154362416113"/>
    <n v="149"/>
    <n v="6"/>
  </r>
  <r>
    <x v="19"/>
    <s v="Klagenfurt (LOWK)"/>
    <s v="LOWK"/>
    <n v="0.97916666666666663"/>
    <n v="96"/>
    <n v="2"/>
  </r>
  <r>
    <x v="19"/>
    <s v="Linz (LOWL)"/>
    <s v="LOWL"/>
    <n v="0.97524752475247523"/>
    <n v="202"/>
    <n v="5"/>
  </r>
  <r>
    <x v="19"/>
    <s v="Salzburg (LOWS)"/>
    <s v="LOWS"/>
    <n v="0.92720306513409967"/>
    <n v="522"/>
    <n v="38"/>
  </r>
  <r>
    <x v="19"/>
    <s v="Vienna (LOWW)"/>
    <s v="LOWW"/>
    <n v="0.98121420389461622"/>
    <n v="4365"/>
    <n v="82"/>
  </r>
  <r>
    <x v="20"/>
    <s v="Santa Maria (LPAZ)"/>
    <s v="LPAZ"/>
    <n v="1"/>
    <n v="7"/>
    <n v="0"/>
  </r>
  <r>
    <x v="20"/>
    <s v="Cascais (LPCS)"/>
    <s v="LPCS"/>
    <n v="0.89473684210526316"/>
    <n v="114"/>
    <n v="12"/>
  </r>
  <r>
    <x v="20"/>
    <s v="Flores (LPFL)"/>
    <s v="LPFL"/>
    <m/>
    <m/>
    <m/>
  </r>
  <r>
    <x v="20"/>
    <s v="Faro (LPFR)"/>
    <s v="LPFR"/>
    <n v="0.9461663947797716"/>
    <n v="1226"/>
    <n v="66"/>
  </r>
  <r>
    <x v="20"/>
    <s v="Horta (LPHR)"/>
    <s v="LPHR"/>
    <n v="0.90909090909090906"/>
    <n v="11"/>
    <n v="1"/>
  </r>
  <r>
    <x v="20"/>
    <s v="Madeira (LPMA)"/>
    <s v="LPMA"/>
    <n v="0.93913043478260871"/>
    <n v="460"/>
    <n v="28"/>
  </r>
  <r>
    <x v="20"/>
    <s v="Ponta Delgada (LPPD)"/>
    <s v="LPPD"/>
    <n v="0.97674418604651159"/>
    <n v="172"/>
    <n v="4"/>
  </r>
  <r>
    <x v="20"/>
    <s v="Porto (LPPR)"/>
    <s v="LPPR"/>
    <n v="0.93184885290148445"/>
    <n v="1482"/>
    <n v="101"/>
  </r>
  <r>
    <x v="20"/>
    <s v="Porto Santo (LPPS)"/>
    <s v="LPPS"/>
    <n v="0.97222222222222221"/>
    <n v="36"/>
    <n v="1"/>
  </r>
  <r>
    <x v="20"/>
    <s v="Lisbon (LPPT)"/>
    <s v="LPPT"/>
    <n v="0.98747763864042937"/>
    <n v="2795"/>
    <n v="35"/>
  </r>
  <r>
    <x v="21"/>
    <s v="Bucharest/ Băneasa (LRBS)"/>
    <s v="LRBS"/>
    <n v="1"/>
    <n v="43"/>
    <n v="0"/>
  </r>
  <r>
    <x v="21"/>
    <s v="Bucharest/ Otopeni (LROP)"/>
    <s v="LROP"/>
    <n v="0.97962852007189938"/>
    <n v="1669"/>
    <n v="34"/>
  </r>
  <r>
    <x v="22"/>
    <s v="Geneva (LSGG)"/>
    <s v="LSGG"/>
    <n v="0.93226737730401954"/>
    <n v="4503"/>
    <n v="305"/>
  </r>
  <r>
    <x v="22"/>
    <s v="Zürich (LSZH)"/>
    <s v="LSZH"/>
    <n v="0.96021611001964635"/>
    <n v="6108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89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29" sqref="E29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44544</v>
      </c>
      <c r="C2" s="8" t="s">
        <v>5</v>
      </c>
      <c r="D2" s="9">
        <v>44530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18"/>
      <c r="F6" s="17"/>
    </row>
    <row r="7" spans="1:6" ht="12.75" customHeight="1" x14ac:dyDescent="0.2">
      <c r="A7" s="48" t="s">
        <v>15</v>
      </c>
      <c r="B7" s="54">
        <v>6</v>
      </c>
      <c r="C7" s="55">
        <v>5630</v>
      </c>
      <c r="D7" s="56">
        <v>138</v>
      </c>
      <c r="E7" s="21">
        <f t="shared" ref="E6:E29" si="0">1-(D7/C7)</f>
        <v>0.97548845470692713</v>
      </c>
      <c r="F7" s="17"/>
    </row>
    <row r="8" spans="1:6" ht="12.75" customHeight="1" x14ac:dyDescent="0.2">
      <c r="A8" s="57" t="s">
        <v>16</v>
      </c>
      <c r="B8" s="58">
        <v>1</v>
      </c>
      <c r="C8" s="59">
        <v>5748</v>
      </c>
      <c r="D8" s="60">
        <v>191</v>
      </c>
      <c r="E8" s="21">
        <f t="shared" si="0"/>
        <v>0.96677105080027836</v>
      </c>
      <c r="F8" s="17"/>
    </row>
    <row r="9" spans="1:6" ht="12.75" customHeight="1" x14ac:dyDescent="0.2">
      <c r="A9" s="57" t="s">
        <v>17</v>
      </c>
      <c r="B9" s="58">
        <v>4</v>
      </c>
      <c r="C9" s="59">
        <v>2198</v>
      </c>
      <c r="D9" s="60">
        <v>85</v>
      </c>
      <c r="E9" s="21">
        <f t="shared" si="0"/>
        <v>0.96132848043676067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2816</v>
      </c>
      <c r="D10" s="60">
        <v>24</v>
      </c>
      <c r="E10" s="21">
        <f t="shared" si="0"/>
        <v>0.99147727272727271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199</v>
      </c>
      <c r="D11" s="60">
        <v>1</v>
      </c>
      <c r="E11" s="21">
        <f t="shared" si="0"/>
        <v>0.99497487437185927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867</v>
      </c>
      <c r="D12" s="60">
        <v>56</v>
      </c>
      <c r="E12" s="21">
        <f t="shared" si="0"/>
        <v>0.93540945790080743</v>
      </c>
      <c r="F12" s="17"/>
    </row>
    <row r="13" spans="1:6" ht="12.75" customHeight="1" x14ac:dyDescent="0.2">
      <c r="A13" s="57" t="s">
        <v>21</v>
      </c>
      <c r="B13" s="58">
        <v>58</v>
      </c>
      <c r="C13" s="59">
        <v>51403</v>
      </c>
      <c r="D13" s="60">
        <v>6012</v>
      </c>
      <c r="E13" s="21">
        <f t="shared" si="0"/>
        <v>0.883041845806665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36178</v>
      </c>
      <c r="D14" s="60">
        <v>929</v>
      </c>
      <c r="E14" s="21">
        <f t="shared" si="0"/>
        <v>0.97432141080214496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6551</v>
      </c>
      <c r="D15" s="60">
        <v>397</v>
      </c>
      <c r="E15" s="21">
        <f t="shared" si="0"/>
        <v>0.93939856510456421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1827</v>
      </c>
      <c r="D16" s="60">
        <v>72</v>
      </c>
      <c r="E16" s="21">
        <f t="shared" si="0"/>
        <v>0.96059113300492616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2164</v>
      </c>
      <c r="D17" s="60">
        <v>54</v>
      </c>
      <c r="E17" s="21">
        <f t="shared" si="0"/>
        <v>0.97504621072088726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13259</v>
      </c>
      <c r="D18" s="60">
        <v>415</v>
      </c>
      <c r="E18" s="21">
        <f t="shared" si="0"/>
        <v>0.96870050531714302</v>
      </c>
      <c r="F18" s="17"/>
    </row>
    <row r="19" spans="1:6" ht="12.75" customHeight="1" x14ac:dyDescent="0.2">
      <c r="A19" s="57" t="s">
        <v>27</v>
      </c>
      <c r="B19" s="58">
        <v>3</v>
      </c>
      <c r="C19" s="59">
        <v>576</v>
      </c>
      <c r="D19" s="60">
        <v>5</v>
      </c>
      <c r="E19" s="21">
        <f t="shared" si="0"/>
        <v>0.99131944444444442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2511</v>
      </c>
      <c r="D20" s="60">
        <v>159</v>
      </c>
      <c r="E20" s="21">
        <f t="shared" si="0"/>
        <v>0.93667861409796893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1446</v>
      </c>
      <c r="D21" s="60">
        <v>46</v>
      </c>
      <c r="E21" s="21">
        <f t="shared" si="0"/>
        <v>0.9681881051175657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10390</v>
      </c>
      <c r="D22" s="60">
        <v>195</v>
      </c>
      <c r="E22" s="21">
        <f t="shared" si="0"/>
        <v>0.98123195380173245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1489</v>
      </c>
      <c r="D23" s="60">
        <v>21</v>
      </c>
      <c r="E23" s="21">
        <f t="shared" si="0"/>
        <v>0.98589657488247151</v>
      </c>
      <c r="F23" s="17"/>
    </row>
    <row r="24" spans="1:6" ht="12.75" customHeight="1" x14ac:dyDescent="0.2">
      <c r="A24" s="57" t="s">
        <v>32</v>
      </c>
      <c r="B24" s="58">
        <v>14</v>
      </c>
      <c r="C24" s="59">
        <v>5281</v>
      </c>
      <c r="D24" s="60">
        <v>199</v>
      </c>
      <c r="E24" s="21">
        <f t="shared" si="0"/>
        <v>0.96231774285173266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6303</v>
      </c>
      <c r="D25" s="60">
        <v>248</v>
      </c>
      <c r="E25" s="21">
        <f t="shared" si="0"/>
        <v>0.9606536569887355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1712</v>
      </c>
      <c r="D26" s="60">
        <v>34</v>
      </c>
      <c r="E26" s="21">
        <f t="shared" si="0"/>
        <v>0.98014018691588789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22948</v>
      </c>
      <c r="D27" s="60">
        <v>638</v>
      </c>
      <c r="E27" s="21">
        <f t="shared" si="0"/>
        <v>0.97219801289872754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1816</v>
      </c>
      <c r="D28" s="60">
        <v>35</v>
      </c>
      <c r="E28" s="21">
        <f t="shared" si="0"/>
        <v>0.98072687224669608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10611</v>
      </c>
      <c r="D29" s="64">
        <v>548</v>
      </c>
      <c r="E29" s="21">
        <f t="shared" si="0"/>
        <v>0.94835548016209592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44544</v>
      </c>
      <c r="C2" s="8" t="s">
        <v>5</v>
      </c>
      <c r="D2" s="9">
        <f>APT_ATFM_ADH_LOC!D2</f>
        <v>44530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29" t="s">
        <v>8</v>
      </c>
      <c r="E3" s="30"/>
      <c r="F3" s="30"/>
    </row>
    <row r="4" spans="1:6" ht="12.75" customHeight="1" x14ac:dyDescent="0.2">
      <c r="A4" s="31" t="str">
        <f>APT_ATFM_ADH_LOC!A4</f>
        <v>Period: JAN-NOV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0.96677105080027836</v>
      </c>
      <c r="E6" s="38">
        <v>5748</v>
      </c>
      <c r="F6" s="38">
        <v>191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0.98568281938325986</v>
      </c>
      <c r="E7" s="38">
        <v>4540</v>
      </c>
      <c r="F7" s="38">
        <v>65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0.98706896551724133</v>
      </c>
      <c r="E8" s="38">
        <v>232</v>
      </c>
      <c r="F8" s="38">
        <v>3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0.97247706422018343</v>
      </c>
      <c r="E9" s="38">
        <v>109</v>
      </c>
      <c r="F9" s="38">
        <v>3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0.96556758729772474</v>
      </c>
      <c r="E10" s="38">
        <v>8219</v>
      </c>
      <c r="F10" s="38">
        <v>283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0.9701986754966887</v>
      </c>
      <c r="E11" s="38">
        <v>302</v>
      </c>
      <c r="F11" s="38">
        <v>9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0.98080415045395586</v>
      </c>
      <c r="E12" s="38">
        <v>3855</v>
      </c>
      <c r="F12" s="38">
        <v>74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0.97157534246575339</v>
      </c>
      <c r="E13" s="38">
        <v>2920</v>
      </c>
      <c r="F13" s="38">
        <v>83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0.98230572783655601</v>
      </c>
      <c r="E14" s="38">
        <v>5482</v>
      </c>
      <c r="F14" s="38">
        <v>97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0.97148817802503473</v>
      </c>
      <c r="E15" s="38">
        <v>4314</v>
      </c>
      <c r="F15" s="38">
        <v>123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0.97923322683706071</v>
      </c>
      <c r="E16" s="38">
        <v>626</v>
      </c>
      <c r="F16" s="38">
        <v>13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0.96597938144329898</v>
      </c>
      <c r="E17" s="38">
        <v>970</v>
      </c>
      <c r="F17" s="38">
        <v>33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0.98639455782312924</v>
      </c>
      <c r="E18" s="38">
        <v>294</v>
      </c>
      <c r="F18" s="38">
        <v>4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0.9887323943661972</v>
      </c>
      <c r="E19" s="38">
        <v>2485</v>
      </c>
      <c r="F19" s="38">
        <v>28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0.94690966719492864</v>
      </c>
      <c r="E20" s="38">
        <v>1262</v>
      </c>
      <c r="F20" s="38">
        <v>67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0.92253521126760563</v>
      </c>
      <c r="E21" s="38">
        <v>568</v>
      </c>
      <c r="F21" s="38">
        <v>44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0.99497487437185927</v>
      </c>
      <c r="E22" s="38">
        <v>199</v>
      </c>
      <c r="F22" s="38">
        <v>1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0.93540945790080743</v>
      </c>
      <c r="E24" s="38">
        <v>867</v>
      </c>
      <c r="F24" s="38">
        <v>56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0.98142979819665088</v>
      </c>
      <c r="E25" s="38">
        <v>9316</v>
      </c>
      <c r="F25" s="38">
        <v>173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0.97209302325581393</v>
      </c>
      <c r="E26" s="38">
        <v>215</v>
      </c>
      <c r="F26" s="38">
        <v>6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0.92207792207792205</v>
      </c>
      <c r="E27" s="38">
        <v>77</v>
      </c>
      <c r="F27" s="38">
        <v>6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0.98721227621483376</v>
      </c>
      <c r="E28" s="38">
        <v>782</v>
      </c>
      <c r="F28" s="38">
        <v>10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0.94936708860759489</v>
      </c>
      <c r="E29" s="38">
        <v>79</v>
      </c>
      <c r="F29" s="38">
        <v>4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0.97765363128491622</v>
      </c>
      <c r="E30" s="38">
        <v>1969</v>
      </c>
      <c r="F30" s="38">
        <v>44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0.94827586206896552</v>
      </c>
      <c r="E31" s="38">
        <v>116</v>
      </c>
      <c r="F31" s="38">
        <v>6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0.99147727272727271</v>
      </c>
      <c r="E32" s="38">
        <v>2816</v>
      </c>
      <c r="F32" s="38">
        <v>24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0.93667861409796893</v>
      </c>
      <c r="E33" s="38">
        <v>2511</v>
      </c>
      <c r="F33" s="38">
        <v>159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0.98404255319148937</v>
      </c>
      <c r="E34" s="38">
        <v>188</v>
      </c>
      <c r="F34" s="38">
        <v>3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0.99345794392523368</v>
      </c>
      <c r="E35" s="38">
        <v>1070</v>
      </c>
      <c r="F35" s="38">
        <v>7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0.97368421052631582</v>
      </c>
      <c r="E36" s="38">
        <v>114</v>
      </c>
      <c r="F36" s="38">
        <v>3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0.93162393162393164</v>
      </c>
      <c r="E37" s="38">
        <v>117</v>
      </c>
      <c r="F37" s="38">
        <v>8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9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0.97243491577335373</v>
      </c>
      <c r="E39" s="38">
        <v>653</v>
      </c>
      <c r="F39" s="38">
        <v>18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0.97745571658615138</v>
      </c>
      <c r="E40" s="38">
        <v>621</v>
      </c>
      <c r="F40" s="38">
        <v>14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0.92622950819672134</v>
      </c>
      <c r="E41" s="38">
        <v>854</v>
      </c>
      <c r="F41" s="38">
        <v>63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13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0.875</v>
      </c>
      <c r="E43" s="38">
        <v>16</v>
      </c>
      <c r="F43" s="38">
        <v>2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0.97802197802197799</v>
      </c>
      <c r="E44" s="38">
        <v>273</v>
      </c>
      <c r="F44" s="38">
        <v>6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0.97876857749469215</v>
      </c>
      <c r="E45" s="38">
        <v>471</v>
      </c>
      <c r="F45" s="38">
        <v>10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3" si="2">1-(F47/E47)</f>
        <v>0.96969696969696972</v>
      </c>
      <c r="E47" s="38">
        <v>33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29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13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0.97514124293785309</v>
      </c>
      <c r="E50" s="38">
        <v>1770</v>
      </c>
      <c r="F50" s="38">
        <v>44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0.9217557251908397</v>
      </c>
      <c r="E51" s="38">
        <v>524</v>
      </c>
      <c r="F51" s="38">
        <v>41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>
        <f t="shared" si="2"/>
        <v>1</v>
      </c>
      <c r="E52" s="38">
        <v>2</v>
      </c>
      <c r="F52" s="38">
        <v>0</v>
      </c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 t="shared" si="2"/>
        <v>0.98072687224669608</v>
      </c>
      <c r="E53" s="38">
        <v>1816</v>
      </c>
      <c r="F53" s="38">
        <v>35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>
        <f t="shared" ref="D55:D56" si="3">1-(F55/E55)</f>
        <v>1</v>
      </c>
      <c r="E55" s="38">
        <v>2</v>
      </c>
      <c r="F55" s="38">
        <v>0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 t="shared" si="3"/>
        <v>0.99128919860627174</v>
      </c>
      <c r="E56" s="38">
        <v>574</v>
      </c>
      <c r="F56" s="38">
        <v>5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>
        <v>0</v>
      </c>
      <c r="F57" s="38">
        <v>0</v>
      </c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42" si="4">1-(F58/E58)</f>
        <v>0.95299999999999996</v>
      </c>
      <c r="E58" s="38">
        <v>1000</v>
      </c>
      <c r="F58" s="38">
        <v>47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4"/>
        <v>0.99634082592786199</v>
      </c>
      <c r="E59" s="38">
        <v>1913</v>
      </c>
      <c r="F59" s="38">
        <v>7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4"/>
        <v>0.98820981713185752</v>
      </c>
      <c r="E60" s="38">
        <v>4156</v>
      </c>
      <c r="F60" s="38">
        <v>49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4"/>
        <v>0.98560817084493968</v>
      </c>
      <c r="E61" s="38">
        <v>2154</v>
      </c>
      <c r="F61" s="38">
        <v>31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4"/>
        <v>0.96436058700209648</v>
      </c>
      <c r="E62" s="38">
        <v>4293</v>
      </c>
      <c r="F62" s="38">
        <v>153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4"/>
        <v>0.94951017332328558</v>
      </c>
      <c r="E63" s="38">
        <v>2654</v>
      </c>
      <c r="F63" s="38">
        <v>134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4"/>
        <v>0.96798465624077901</v>
      </c>
      <c r="E64" s="38">
        <v>6778</v>
      </c>
      <c r="F64" s="38">
        <v>217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4"/>
        <v>0.72727272727272729</v>
      </c>
      <c r="E65" s="38">
        <v>44</v>
      </c>
      <c r="F65" s="38">
        <v>12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4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4"/>
        <v>0.90363482671174977</v>
      </c>
      <c r="E67" s="38">
        <v>1183</v>
      </c>
      <c r="F67" s="38">
        <v>114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0.88888888888888884</v>
      </c>
      <c r="E68" s="38">
        <v>63</v>
      </c>
      <c r="F68" s="38">
        <v>7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0.8928571428571429</v>
      </c>
      <c r="E69" s="38">
        <v>140</v>
      </c>
      <c r="F69" s="38">
        <v>15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0.72527472527472525</v>
      </c>
      <c r="E70" s="38">
        <v>91</v>
      </c>
      <c r="F70" s="38">
        <v>25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0.93975903614457834</v>
      </c>
      <c r="E71" s="38">
        <v>83</v>
      </c>
      <c r="F71" s="38">
        <v>5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0.89849892780557539</v>
      </c>
      <c r="E72" s="38">
        <v>1399</v>
      </c>
      <c r="F72" s="38">
        <v>142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0.87155963302752293</v>
      </c>
      <c r="E73" s="38">
        <v>218</v>
      </c>
      <c r="F73" s="38">
        <v>28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0.89922480620155043</v>
      </c>
      <c r="E74" s="38">
        <v>129</v>
      </c>
      <c r="F74" s="38">
        <v>13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0.92805755395683454</v>
      </c>
      <c r="E75" s="38">
        <v>278</v>
      </c>
      <c r="F75" s="38">
        <v>20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0.82038834951456308</v>
      </c>
      <c r="E76" s="38">
        <v>206</v>
      </c>
      <c r="F76" s="38">
        <v>37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0.76249999999999996</v>
      </c>
      <c r="E77" s="38">
        <v>80</v>
      </c>
      <c r="F77" s="38">
        <v>19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0.84782608695652173</v>
      </c>
      <c r="E78" s="38">
        <v>46</v>
      </c>
      <c r="F78" s="38">
        <v>7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0.87089467723669312</v>
      </c>
      <c r="E79" s="38">
        <v>883</v>
      </c>
      <c r="F79" s="38">
        <v>114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0.87179487179487181</v>
      </c>
      <c r="E80" s="38">
        <v>390</v>
      </c>
      <c r="F80" s="38">
        <v>50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0.76809338521400772</v>
      </c>
      <c r="E81" s="38">
        <v>1285</v>
      </c>
      <c r="F81" s="38">
        <v>298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0.71615008156606852</v>
      </c>
      <c r="E82" s="38">
        <v>1226</v>
      </c>
      <c r="F82" s="38">
        <v>348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0.79389312977099236</v>
      </c>
      <c r="E83" s="38">
        <v>131</v>
      </c>
      <c r="F83" s="38">
        <v>27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0.86111111111111116</v>
      </c>
      <c r="E84" s="38">
        <v>180</v>
      </c>
      <c r="F84" s="38">
        <v>25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0.83804523424878841</v>
      </c>
      <c r="E85" s="38">
        <v>2476</v>
      </c>
      <c r="F85" s="38">
        <v>401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0.8125</v>
      </c>
      <c r="E86" s="38">
        <v>224</v>
      </c>
      <c r="F86" s="38">
        <v>42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0.84924623115577891</v>
      </c>
      <c r="E87" s="38">
        <v>199</v>
      </c>
      <c r="F87" s="38">
        <v>30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0.84810126582278478</v>
      </c>
      <c r="E88" s="38">
        <v>79</v>
      </c>
      <c r="F88" s="38">
        <v>12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0.83490566037735847</v>
      </c>
      <c r="E89" s="38">
        <v>424</v>
      </c>
      <c r="F89" s="38">
        <v>70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0.90047021943573669</v>
      </c>
      <c r="E90" s="38">
        <v>1276</v>
      </c>
      <c r="F90" s="38">
        <v>127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0.85915492957746475</v>
      </c>
      <c r="E91" s="38">
        <v>71</v>
      </c>
      <c r="F91" s="38">
        <v>10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0.67045454545454541</v>
      </c>
      <c r="E92" s="38">
        <v>88</v>
      </c>
      <c r="F92" s="38">
        <v>29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0.839622641509434</v>
      </c>
      <c r="E93" s="38">
        <v>424</v>
      </c>
      <c r="F93" s="38">
        <v>68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0.83290816326530615</v>
      </c>
      <c r="E94" s="38">
        <v>2352</v>
      </c>
      <c r="F94" s="38">
        <v>393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0.88676494411145312</v>
      </c>
      <c r="E95" s="38">
        <v>6173</v>
      </c>
      <c r="F95" s="38">
        <v>699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0.76619964973730292</v>
      </c>
      <c r="E96" s="38">
        <v>1142</v>
      </c>
      <c r="F96" s="38">
        <v>267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0.84756446991404011</v>
      </c>
      <c r="E97" s="38">
        <v>1745</v>
      </c>
      <c r="F97" s="38">
        <v>266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0.71710526315789469</v>
      </c>
      <c r="E98" s="38">
        <v>304</v>
      </c>
      <c r="F98" s="38">
        <v>86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0.84688090737240074</v>
      </c>
      <c r="E99" s="38">
        <v>529</v>
      </c>
      <c r="F99" s="38">
        <v>81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0.89406779661016955</v>
      </c>
      <c r="E100" s="38">
        <v>944</v>
      </c>
      <c r="F100" s="38">
        <v>100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0.85869565217391308</v>
      </c>
      <c r="E101" s="38">
        <v>184</v>
      </c>
      <c r="F101" s="38">
        <v>26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0.82105263157894737</v>
      </c>
      <c r="E102" s="38">
        <v>95</v>
      </c>
      <c r="F102" s="38">
        <v>17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>
        <f t="shared" si="4"/>
        <v>0</v>
      </c>
      <c r="E103" s="38">
        <v>1</v>
      </c>
      <c r="F103" s="38">
        <v>1</v>
      </c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si="4"/>
        <v>0.95178672716959722</v>
      </c>
      <c r="E104" s="38">
        <v>1763</v>
      </c>
      <c r="F104" s="38">
        <v>85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4"/>
        <v>0.94710640945861857</v>
      </c>
      <c r="E105" s="38">
        <v>9642</v>
      </c>
      <c r="F105" s="38">
        <v>510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4"/>
        <v>0.89760348583877991</v>
      </c>
      <c r="E106" s="38">
        <v>459</v>
      </c>
      <c r="F106" s="38">
        <v>47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4"/>
        <v>0.90453460620525061</v>
      </c>
      <c r="E107" s="38">
        <v>4609</v>
      </c>
      <c r="F107" s="38">
        <v>440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4"/>
        <v>0.88522588522588519</v>
      </c>
      <c r="E108" s="38">
        <v>819</v>
      </c>
      <c r="F108" s="38">
        <v>94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4"/>
        <v>0.84386617100371741</v>
      </c>
      <c r="E109" s="38">
        <v>269</v>
      </c>
      <c r="F109" s="38">
        <v>42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4"/>
        <v>0.93023255813953487</v>
      </c>
      <c r="E110" s="38">
        <v>43</v>
      </c>
      <c r="F110" s="39">
        <v>3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4"/>
        <v>0.88349514563106801</v>
      </c>
      <c r="E111" s="38">
        <v>103</v>
      </c>
      <c r="F111" s="38">
        <v>12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4"/>
        <v>0.87323943661971826</v>
      </c>
      <c r="E112" s="38">
        <v>71</v>
      </c>
      <c r="F112" s="38">
        <v>9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4"/>
        <v>0.92592592592592593</v>
      </c>
      <c r="E113" s="38">
        <v>216</v>
      </c>
      <c r="F113" s="38">
        <v>16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4"/>
        <v>0.86520376175548586</v>
      </c>
      <c r="E114" s="38">
        <v>319</v>
      </c>
      <c r="F114" s="38">
        <v>43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4"/>
        <v>0.89090909090909087</v>
      </c>
      <c r="E115" s="38">
        <v>55</v>
      </c>
      <c r="F115" s="38">
        <v>6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4"/>
        <v>0.91065927295132476</v>
      </c>
      <c r="E116" s="38">
        <v>1623</v>
      </c>
      <c r="F116" s="38">
        <v>145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4"/>
        <v>0.95348837209302328</v>
      </c>
      <c r="E117" s="38">
        <v>129</v>
      </c>
      <c r="F117" s="38">
        <v>6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4"/>
        <v>0.89096683133380383</v>
      </c>
      <c r="E118" s="38">
        <v>2834</v>
      </c>
      <c r="F118" s="38">
        <v>309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4"/>
        <v>0.8728813559322034</v>
      </c>
      <c r="E119" s="38">
        <v>118</v>
      </c>
      <c r="F119" s="38">
        <v>15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4"/>
        <v>0.8900900900900901</v>
      </c>
      <c r="E120" s="38">
        <v>555</v>
      </c>
      <c r="F120" s="38">
        <v>61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4"/>
        <v>0.88172043010752688</v>
      </c>
      <c r="E121" s="38">
        <v>651</v>
      </c>
      <c r="F121" s="38">
        <v>77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4"/>
        <v>0.81901840490797539</v>
      </c>
      <c r="E122" s="38">
        <v>326</v>
      </c>
      <c r="F122" s="38">
        <v>59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4"/>
        <v>0.93939856510456421</v>
      </c>
      <c r="E123" s="38">
        <v>6551</v>
      </c>
      <c r="F123" s="38">
        <v>397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4"/>
        <v>0.96059113300492616</v>
      </c>
      <c r="E124" s="38">
        <v>1827</v>
      </c>
      <c r="F124" s="38">
        <v>72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4"/>
        <v>0.97240019714144899</v>
      </c>
      <c r="E125" s="38">
        <v>4058</v>
      </c>
      <c r="F125" s="38">
        <v>112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4"/>
        <v>0.96122546673049303</v>
      </c>
      <c r="E126" s="38">
        <v>2089</v>
      </c>
      <c r="F126" s="38">
        <v>81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4"/>
        <v>0.96759559300064812</v>
      </c>
      <c r="E127" s="38">
        <v>1543</v>
      </c>
      <c r="F127" s="38">
        <v>50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4"/>
        <v>0.9470328592447278</v>
      </c>
      <c r="E128" s="38">
        <v>2039</v>
      </c>
      <c r="F128" s="38">
        <v>108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4"/>
        <v>0.98186968838526911</v>
      </c>
      <c r="E129" s="38">
        <v>3530</v>
      </c>
      <c r="F129" s="38">
        <v>64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4"/>
        <v>1</v>
      </c>
      <c r="E130" s="38">
        <v>14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4"/>
        <v>0.98623853211009171</v>
      </c>
      <c r="E131" s="38">
        <v>218</v>
      </c>
      <c r="F131" s="38">
        <v>3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4"/>
        <v>0.95656836461126005</v>
      </c>
      <c r="E132" s="38">
        <v>1865</v>
      </c>
      <c r="F132" s="38">
        <v>81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4"/>
        <v>0.99009900990099009</v>
      </c>
      <c r="E133" s="38">
        <v>101</v>
      </c>
      <c r="F133" s="38">
        <v>1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4"/>
        <v>0.9681881051175657</v>
      </c>
      <c r="E134" s="38">
        <v>1446</v>
      </c>
      <c r="F134" s="38">
        <v>46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4"/>
        <v>0.98310810810810811</v>
      </c>
      <c r="E135" s="38">
        <v>296</v>
      </c>
      <c r="F135" s="38">
        <v>5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4"/>
        <v>0.95973154362416113</v>
      </c>
      <c r="E136" s="38">
        <v>149</v>
      </c>
      <c r="F136" s="38">
        <v>6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4"/>
        <v>0.97916666666666663</v>
      </c>
      <c r="E137" s="38">
        <v>96</v>
      </c>
      <c r="F137" s="38">
        <v>2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4"/>
        <v>0.97524752475247523</v>
      </c>
      <c r="E138" s="38">
        <v>202</v>
      </c>
      <c r="F138" s="38">
        <v>5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4"/>
        <v>0.92720306513409967</v>
      </c>
      <c r="E139" s="38">
        <v>522</v>
      </c>
      <c r="F139" s="38">
        <v>38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4"/>
        <v>0.98121420389461622</v>
      </c>
      <c r="E140" s="38">
        <v>4365</v>
      </c>
      <c r="F140" s="38">
        <v>82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4"/>
        <v>1</v>
      </c>
      <c r="E141" s="38">
        <v>7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4"/>
        <v>0.89473684210526316</v>
      </c>
      <c r="E142" s="38">
        <v>114</v>
      </c>
      <c r="F142" s="38">
        <v>12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5">1-(F144/E144)</f>
        <v>0.9461663947797716</v>
      </c>
      <c r="E144" s="38">
        <v>1226</v>
      </c>
      <c r="F144" s="38">
        <v>66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5"/>
        <v>0.90909090909090906</v>
      </c>
      <c r="E145" s="38">
        <v>11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5"/>
        <v>0.93913043478260871</v>
      </c>
      <c r="E146" s="38">
        <v>460</v>
      </c>
      <c r="F146" s="38">
        <v>28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5"/>
        <v>0.97674418604651159</v>
      </c>
      <c r="E147" s="38">
        <v>172</v>
      </c>
      <c r="F147" s="38">
        <v>4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5"/>
        <v>0.93184885290148445</v>
      </c>
      <c r="E148" s="38">
        <v>1482</v>
      </c>
      <c r="F148" s="38">
        <v>101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5"/>
        <v>0.97222222222222221</v>
      </c>
      <c r="E149" s="38">
        <v>36</v>
      </c>
      <c r="F149" s="38">
        <v>1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5"/>
        <v>0.98747763864042937</v>
      </c>
      <c r="E150" s="38">
        <v>2795</v>
      </c>
      <c r="F150" s="38">
        <v>35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5"/>
        <v>1</v>
      </c>
      <c r="E151" s="38">
        <v>43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5"/>
        <v>0.97962852007189938</v>
      </c>
      <c r="E152" s="38">
        <v>1669</v>
      </c>
      <c r="F152" s="38">
        <v>34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5"/>
        <v>0.93226737730401954</v>
      </c>
      <c r="E153" s="38">
        <v>4503</v>
      </c>
      <c r="F153" s="38">
        <v>305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5"/>
        <v>0.96021611001964635</v>
      </c>
      <c r="E154" s="38">
        <v>6108</v>
      </c>
      <c r="F154" s="38">
        <v>243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2021-12-13T12:28:16Z</dcterms:modified>
</cp:coreProperties>
</file>