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RT_SU_ACT_PP" sheetId="1" r:id="rId3"/>
    <sheet state="visible" name="ERT_SU_YY" sheetId="2" r:id="rId4"/>
    <sheet state="visible" name="ERT_SU_MM" sheetId="3" r:id="rId5"/>
    <sheet state="visible" name="Change Log" sheetId="4" r:id="rId6"/>
  </sheets>
  <definedNames/>
  <calcPr/>
</workbook>
</file>

<file path=xl/sharedStrings.xml><?xml version="1.0" encoding="utf-8"?>
<sst xmlns="http://schemas.openxmlformats.org/spreadsheetml/2006/main" count="236" uniqueCount="93">
  <si>
    <t>Data source</t>
  </si>
  <si>
    <t>EUROCONTROL - PRB/ CRCO</t>
  </si>
  <si>
    <t>Period Start</t>
  </si>
  <si>
    <t>Meta data</t>
  </si>
  <si>
    <t>Release date</t>
  </si>
  <si>
    <t>Period End</t>
  </si>
  <si>
    <t>Contact</t>
  </si>
  <si>
    <t>NSA-PRU-Support@eurocontrol.int</t>
  </si>
  <si>
    <t>Period: JAN-DEC 2012</t>
  </si>
  <si>
    <t>JAN-DEC</t>
  </si>
  <si>
    <t>En route Service Units (SU)</t>
  </si>
  <si>
    <t>ER SU [2011]</t>
  </si>
  <si>
    <t>ER SU [2012]</t>
  </si>
  <si>
    <t>ER SU [actual, 2012]</t>
  </si>
  <si>
    <t>% change</t>
  </si>
  <si>
    <t>ER SU [NPP 2012]</t>
  </si>
  <si>
    <t>ER SU [NPP, 2012]</t>
  </si>
  <si>
    <t>ER SU [actual vs. NPP - YTD]</t>
  </si>
  <si>
    <t>Dead band [upper]</t>
  </si>
  <si>
    <t>30/70 traffic sharing band [upper]</t>
  </si>
  <si>
    <t>Dead band [lower]</t>
  </si>
  <si>
    <t>30/70 traffic sharing band [lower]</t>
  </si>
  <si>
    <t>Malta</t>
  </si>
  <si>
    <t>Norway</t>
  </si>
  <si>
    <t>Bulgaria</t>
  </si>
  <si>
    <t>Latvia</t>
  </si>
  <si>
    <t>Cyprus</t>
  </si>
  <si>
    <t>Slovenia</t>
  </si>
  <si>
    <t>Lithuania</t>
  </si>
  <si>
    <t>Ireland</t>
  </si>
  <si>
    <t>Romania</t>
  </si>
  <si>
    <t>Poland</t>
  </si>
  <si>
    <t>Czech Republic</t>
  </si>
  <si>
    <t>Slovakia</t>
  </si>
  <si>
    <t>Belgium/Luxembourg</t>
  </si>
  <si>
    <t>Sweden</t>
  </si>
  <si>
    <t>France</t>
  </si>
  <si>
    <t>Netherlands</t>
  </si>
  <si>
    <t>Italy</t>
  </si>
  <si>
    <t>Hungary</t>
  </si>
  <si>
    <t>Estonia</t>
  </si>
  <si>
    <t>Portugal Continental</t>
  </si>
  <si>
    <t>Germany</t>
  </si>
  <si>
    <t>Spain Canarias</t>
  </si>
  <si>
    <t>Switzerland</t>
  </si>
  <si>
    <t>United Kingdom</t>
  </si>
  <si>
    <t>Greece</t>
  </si>
  <si>
    <t>Denmark</t>
  </si>
  <si>
    <t>Austria</t>
  </si>
  <si>
    <t>Finland</t>
  </si>
  <si>
    <t>Spain Continental</t>
  </si>
  <si>
    <t>EUROCONTROL - PRB</t>
  </si>
  <si>
    <t>Entity</t>
  </si>
  <si>
    <t>Year</t>
  </si>
  <si>
    <t>Days</t>
  </si>
  <si>
    <t>En route SU (Jan.-Dec.)</t>
  </si>
  <si>
    <t>Avg. Daily</t>
  </si>
  <si>
    <t>% change vs. previous year</t>
  </si>
  <si>
    <t>ER SU [NPP -YTD]</t>
  </si>
  <si>
    <t>ER SU [actual vs. NPP] - YTD</t>
  </si>
  <si>
    <t>SES AREA RP1</t>
  </si>
  <si>
    <t>2008</t>
  </si>
  <si>
    <t>2009</t>
  </si>
  <si>
    <t>2010</t>
  </si>
  <si>
    <t>2011</t>
  </si>
  <si>
    <t>2012</t>
  </si>
  <si>
    <t>2013</t>
  </si>
  <si>
    <t>2014</t>
  </si>
  <si>
    <t>Month</t>
  </si>
  <si>
    <t>Label</t>
  </si>
  <si>
    <t>En route SU (actual)</t>
  </si>
  <si>
    <t>Actual (avg. daily)</t>
  </si>
  <si>
    <t>% change vs. same period in previous year</t>
  </si>
  <si>
    <t>En route SU (plan)</t>
  </si>
  <si>
    <t>Plan (avg. daily)</t>
  </si>
  <si>
    <t>Cumulative average [act. vs. plan]</t>
  </si>
  <si>
    <t>JAN</t>
  </si>
  <si>
    <t>FEB</t>
  </si>
  <si>
    <t>MAR</t>
  </si>
  <si>
    <t>APR</t>
  </si>
  <si>
    <t>MAY</t>
  </si>
  <si>
    <t>JUN</t>
  </si>
  <si>
    <t>JUL</t>
  </si>
  <si>
    <t>AUG</t>
  </si>
  <si>
    <t>SEP</t>
  </si>
  <si>
    <t>OCT</t>
  </si>
  <si>
    <t>NOV</t>
  </si>
  <si>
    <t>DEC</t>
  </si>
  <si>
    <t>Change date</t>
  </si>
  <si>
    <t>Period</t>
  </si>
  <si>
    <t>Comment</t>
  </si>
  <si>
    <t>2012 SU corrected (12 513 068) - OAT share removed - corrected 2012 SU is 12 442 470</t>
  </si>
  <si>
    <t>distribution of German SU updated with data supplied by German NSA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</si>
</sst>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0.0%"/>
    <numFmt numFmtId="166" formatCode="mmm-yy"/>
  </numFmts>
  <fonts count="11">
    <font>
      <sz val="10.0"/>
      <color rgb="FF000000"/>
      <name val="Arial"/>
    </font>
    <font>
      <b/>
      <sz val="9.0"/>
      <color rgb="FF396EA2"/>
      <name val="Calibri"/>
    </font>
    <font>
      <sz val="9.0"/>
      <color rgb="FF396EA2"/>
      <name val="Calibri"/>
    </font>
    <font>
      <u/>
      <sz val="9.0"/>
      <color rgb="FF396EA2"/>
      <name val="Calibri"/>
    </font>
    <font>
      <sz val="9.0"/>
      <color rgb="FF000000"/>
      <name val="Calibri"/>
    </font>
    <font>
      <b/>
      <sz val="8.0"/>
      <color rgb="FFC00000"/>
      <name val="Calibri"/>
    </font>
    <font>
      <sz val="8.0"/>
      <color rgb="FFC00000"/>
      <name val="Calibri"/>
    </font>
    <font>
      <sz val="9.0"/>
      <color rgb="FFBFBFBF"/>
      <name val="Calibri"/>
    </font>
    <font>
      <sz val="9.0"/>
      <color rgb="FFFFFFFF"/>
      <name val="Calibri"/>
    </font>
    <font>
      <u/>
      <sz val="9.0"/>
      <color rgb="FF396EA2"/>
      <name val="Calibri"/>
    </font>
    <font>
      <sz val="10.0"/>
      <color rgb="FFFFFFFF"/>
      <name val="Calibri"/>
    </font>
  </fonts>
  <fills count="5">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396EA2"/>
        <bgColor rgb="FF396EA2"/>
      </patternFill>
    </fill>
  </fills>
  <borders count="17">
    <border>
      <left/>
      <right/>
      <top/>
      <bottom/>
    </border>
    <border>
      <left/>
      <right/>
      <top/>
      <bottom style="thin">
        <color rgb="FF000000"/>
      </bottom>
    </border>
    <border>
      <left/>
      <right/>
      <top style="thin">
        <color rgb="FF000000"/>
      </top>
      <bottom/>
    </border>
    <border>
      <left/>
      <right/>
      <top style="thin">
        <color rgb="FF000000"/>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border>
    <border>
      <left/>
      <right style="thin">
        <color rgb="FF000000"/>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94">
    <xf borderId="0" fillId="0" fontId="0" numFmtId="0" xfId="0" applyAlignment="1" applyFont="1">
      <alignment wrapText="1"/>
    </xf>
    <xf borderId="0" fillId="2" fontId="1" numFmtId="0" xfId="0" applyBorder="1" applyFill="1" applyFont="1"/>
    <xf borderId="0" fillId="3" fontId="2" numFmtId="49" xfId="0" applyBorder="1" applyFill="1" applyFont="1" applyNumberFormat="1"/>
    <xf borderId="0" fillId="3" fontId="2" numFmtId="164" xfId="0" applyAlignment="1" applyBorder="1" applyFont="1" applyNumberFormat="1">
      <alignment horizontal="center"/>
    </xf>
    <xf borderId="0" fillId="3" fontId="2" numFmtId="0" xfId="0" applyBorder="1" applyFont="1"/>
    <xf borderId="0" fillId="3" fontId="2" numFmtId="0" xfId="0" applyAlignment="1" applyBorder="1" applyFont="1">
      <alignment wrapText="1"/>
    </xf>
    <xf borderId="0" fillId="3" fontId="0" numFmtId="0" xfId="0" applyAlignment="1" applyBorder="1" applyFont="1">
      <alignment wrapText="1"/>
    </xf>
    <xf borderId="1" fillId="2" fontId="1" numFmtId="0" xfId="0" applyBorder="1" applyFont="1"/>
    <xf borderId="1" fillId="3" fontId="2" numFmtId="164" xfId="0" applyAlignment="1" applyBorder="1" applyFont="1" applyNumberFormat="1">
      <alignment horizontal="center"/>
    </xf>
    <xf borderId="1" fillId="3" fontId="3" numFmtId="164" xfId="0" applyAlignment="1" applyBorder="1" applyFont="1" applyNumberFormat="1">
      <alignment horizontal="left"/>
    </xf>
    <xf borderId="1" fillId="3" fontId="2" numFmtId="0" xfId="0" applyBorder="1" applyFont="1"/>
    <xf borderId="1" fillId="3" fontId="2" numFmtId="0" xfId="0" applyAlignment="1" applyBorder="1" applyFont="1">
      <alignment wrapText="1"/>
    </xf>
    <xf borderId="2" fillId="3" fontId="4" numFmtId="0" xfId="0" applyAlignment="1" applyBorder="1" applyFont="1">
      <alignment wrapText="1"/>
    </xf>
    <xf borderId="3" fillId="3" fontId="4" numFmtId="0" xfId="0" applyAlignment="1" applyBorder="1" applyFont="1">
      <alignment wrapText="1"/>
    </xf>
    <xf borderId="1" fillId="3" fontId="0" numFmtId="0" xfId="0" applyAlignment="1" applyBorder="1" applyFont="1">
      <alignment wrapText="1"/>
    </xf>
    <xf borderId="4" fillId="3" fontId="5" numFmtId="0" xfId="0" applyAlignment="1" applyBorder="1" applyFont="1">
      <alignment vertical="center"/>
    </xf>
    <xf borderId="5" fillId="3" fontId="6" numFmtId="0" xfId="0" applyAlignment="1" applyBorder="1" applyFont="1">
      <alignment horizontal="center" vertical="center"/>
    </xf>
    <xf borderId="6" fillId="3" fontId="6" numFmtId="0" xfId="0" applyAlignment="1" applyBorder="1" applyFont="1">
      <alignment vertical="center"/>
    </xf>
    <xf borderId="3" fillId="3" fontId="6" numFmtId="0" xfId="0" applyAlignment="1" applyBorder="1" applyFont="1">
      <alignment vertical="center"/>
    </xf>
    <xf borderId="6" fillId="3" fontId="6" numFmtId="3" xfId="0" applyAlignment="1" applyBorder="1" applyFont="1" applyNumberFormat="1">
      <alignment vertical="center"/>
    </xf>
    <xf borderId="6" fillId="3" fontId="6" numFmtId="0" xfId="0" applyAlignment="1" applyBorder="1" applyFont="1">
      <alignment vertical="center"/>
    </xf>
    <xf borderId="7" fillId="3" fontId="7" numFmtId="0" xfId="0" applyAlignment="1" applyBorder="1" applyFont="1">
      <alignment wrapText="1"/>
    </xf>
    <xf borderId="7" fillId="4" fontId="8" numFmtId="0" xfId="0" applyAlignment="1" applyBorder="1" applyFill="1" applyFont="1">
      <alignment horizontal="center" vertical="center" wrapText="1"/>
    </xf>
    <xf borderId="2" fillId="3" fontId="4" numFmtId="0" xfId="0" applyAlignment="1" applyBorder="1" applyFont="1">
      <alignment vertical="center"/>
    </xf>
    <xf borderId="2" fillId="3" fontId="4" numFmtId="3" xfId="0" applyAlignment="1" applyBorder="1" applyFont="1" applyNumberFormat="1">
      <alignment vertical="center"/>
    </xf>
    <xf borderId="2" fillId="3" fontId="4" numFmtId="3" xfId="0" applyAlignment="1" applyBorder="1" applyFont="1" applyNumberFormat="1">
      <alignment vertical="center"/>
    </xf>
    <xf borderId="2" fillId="3" fontId="4" numFmtId="165" xfId="0" applyAlignment="1" applyBorder="1" applyFont="1" applyNumberFormat="1">
      <alignment vertical="center"/>
    </xf>
    <xf borderId="2" fillId="3" fontId="7" numFmtId="165" xfId="0" applyAlignment="1" applyBorder="1" applyFont="1" applyNumberFormat="1">
      <alignment vertical="center"/>
    </xf>
    <xf borderId="8" fillId="3" fontId="7" numFmtId="165" xfId="0" applyAlignment="1" applyBorder="1" applyFont="1" applyNumberFormat="1">
      <alignment vertical="center"/>
    </xf>
    <xf borderId="0" fillId="3" fontId="4" numFmtId="0" xfId="0" applyAlignment="1" applyBorder="1" applyFont="1">
      <alignment vertical="center"/>
    </xf>
    <xf borderId="0" fillId="3" fontId="4" numFmtId="3" xfId="0" applyAlignment="1" applyBorder="1" applyFont="1" applyNumberFormat="1">
      <alignment vertical="center"/>
    </xf>
    <xf borderId="0" fillId="3" fontId="4" numFmtId="3" xfId="0" applyAlignment="1" applyBorder="1" applyFont="1" applyNumberFormat="1">
      <alignment vertical="center"/>
    </xf>
    <xf borderId="0" fillId="3" fontId="4" numFmtId="165" xfId="0" applyAlignment="1" applyBorder="1" applyFont="1" applyNumberFormat="1">
      <alignment vertical="center"/>
    </xf>
    <xf borderId="0" fillId="3" fontId="7" numFmtId="165" xfId="0" applyAlignment="1" applyBorder="1" applyFont="1" applyNumberFormat="1">
      <alignment vertical="center"/>
    </xf>
    <xf borderId="9" fillId="3" fontId="7" numFmtId="165" xfId="0" applyAlignment="1" applyBorder="1" applyFont="1" applyNumberFormat="1">
      <alignment vertical="center"/>
    </xf>
    <xf borderId="1" fillId="3" fontId="4" numFmtId="0" xfId="0" applyAlignment="1" applyBorder="1" applyFont="1">
      <alignment vertical="center"/>
    </xf>
    <xf borderId="1" fillId="3" fontId="4" numFmtId="3" xfId="0" applyAlignment="1" applyBorder="1" applyFont="1" applyNumberFormat="1">
      <alignment vertical="center"/>
    </xf>
    <xf borderId="1" fillId="3" fontId="4" numFmtId="3" xfId="0" applyAlignment="1" applyBorder="1" applyFont="1" applyNumberFormat="1">
      <alignment vertical="center"/>
    </xf>
    <xf borderId="1" fillId="3" fontId="4" numFmtId="165" xfId="0" applyAlignment="1" applyBorder="1" applyFont="1" applyNumberFormat="1">
      <alignment vertical="center"/>
    </xf>
    <xf borderId="1" fillId="3" fontId="7" numFmtId="165" xfId="0" applyAlignment="1" applyBorder="1" applyFont="1" applyNumberFormat="1">
      <alignment vertical="center"/>
    </xf>
    <xf borderId="4" fillId="3" fontId="7" numFmtId="165" xfId="0" applyAlignment="1" applyBorder="1" applyFont="1" applyNumberFormat="1">
      <alignment vertical="center"/>
    </xf>
    <xf borderId="1" fillId="3" fontId="9" numFmtId="0" xfId="0" applyBorder="1" applyFont="1"/>
    <xf borderId="3" fillId="3" fontId="4" numFmtId="49" xfId="0" applyAlignment="1" applyBorder="1" applyFont="1" applyNumberFormat="1">
      <alignment wrapText="1"/>
    </xf>
    <xf borderId="7" fillId="3" fontId="5" numFmtId="0" xfId="0" applyAlignment="1" applyBorder="1" applyFont="1">
      <alignment vertical="center"/>
    </xf>
    <xf borderId="7" fillId="3" fontId="6" numFmtId="49" xfId="0" applyAlignment="1" applyBorder="1" applyFont="1" applyNumberFormat="1">
      <alignment vertical="center"/>
    </xf>
    <xf borderId="7" fillId="3" fontId="6" numFmtId="0" xfId="0" applyAlignment="1" applyBorder="1" applyFont="1">
      <alignment horizontal="center" vertical="center"/>
    </xf>
    <xf borderId="10" fillId="4" fontId="8" numFmtId="0" xfId="0" applyAlignment="1" applyBorder="1" applyFont="1">
      <alignment horizontal="center" vertical="center" wrapText="1"/>
    </xf>
    <xf borderId="8" fillId="4" fontId="8" numFmtId="49" xfId="0" applyAlignment="1" applyBorder="1" applyFont="1" applyNumberFormat="1">
      <alignment horizontal="center" vertical="center" wrapText="1"/>
    </xf>
    <xf borderId="11" fillId="4" fontId="8" numFmtId="0" xfId="0" applyAlignment="1" applyBorder="1" applyFont="1">
      <alignment horizontal="center" vertical="center" wrapText="1"/>
    </xf>
    <xf borderId="8" fillId="4" fontId="8" numFmtId="0" xfId="0" applyAlignment="1" applyBorder="1" applyFont="1">
      <alignment horizontal="center" vertical="center" wrapText="1"/>
    </xf>
    <xf borderId="12" fillId="3" fontId="4" numFmtId="0" xfId="0" applyAlignment="1" applyBorder="1" applyFont="1">
      <alignment wrapText="1"/>
    </xf>
    <xf borderId="9" fillId="3" fontId="4" numFmtId="49" xfId="0" applyAlignment="1" applyBorder="1" applyFont="1" applyNumberFormat="1">
      <alignment wrapText="1"/>
    </xf>
    <xf borderId="13" fillId="3" fontId="4" numFmtId="0" xfId="0" applyAlignment="1" applyBorder="1" applyFont="1">
      <alignment wrapText="1"/>
    </xf>
    <xf borderId="13" fillId="3" fontId="4" numFmtId="3" xfId="0" applyAlignment="1" applyBorder="1" applyFont="1" applyNumberFormat="1">
      <alignment wrapText="1"/>
    </xf>
    <xf borderId="13" fillId="3" fontId="4" numFmtId="3" xfId="0" applyAlignment="1" applyBorder="1" applyFont="1" applyNumberFormat="1">
      <alignment wrapText="1"/>
    </xf>
    <xf borderId="13" fillId="3" fontId="4" numFmtId="0" xfId="0" applyAlignment="1" applyBorder="1" applyFont="1">
      <alignment wrapText="1"/>
    </xf>
    <xf borderId="13" fillId="3" fontId="4" numFmtId="165" xfId="0" applyAlignment="1" applyBorder="1" applyFont="1" applyNumberFormat="1">
      <alignment vertical="center"/>
    </xf>
    <xf borderId="13" fillId="3" fontId="4" numFmtId="165" xfId="0" applyAlignment="1" applyBorder="1" applyFont="1" applyNumberFormat="1">
      <alignment wrapText="1"/>
    </xf>
    <xf borderId="14" fillId="3" fontId="4" numFmtId="0" xfId="0" applyAlignment="1" applyBorder="1" applyFont="1">
      <alignment wrapText="1"/>
    </xf>
    <xf borderId="4" fillId="3" fontId="4" numFmtId="49" xfId="0" applyAlignment="1" applyBorder="1" applyFont="1" applyNumberFormat="1">
      <alignment wrapText="1"/>
    </xf>
    <xf borderId="15" fillId="3" fontId="4" numFmtId="0" xfId="0" applyAlignment="1" applyBorder="1" applyFont="1">
      <alignment wrapText="1"/>
    </xf>
    <xf borderId="15" fillId="3" fontId="4" numFmtId="3" xfId="0" applyAlignment="1" applyBorder="1" applyFont="1" applyNumberFormat="1">
      <alignment wrapText="1"/>
    </xf>
    <xf borderId="15" fillId="3" fontId="4" numFmtId="165" xfId="0" applyAlignment="1" applyBorder="1" applyFont="1" applyNumberFormat="1">
      <alignment vertical="center"/>
    </xf>
    <xf borderId="0" fillId="3" fontId="4" numFmtId="0" xfId="0" applyAlignment="1" applyBorder="1" applyFont="1">
      <alignment wrapText="1"/>
    </xf>
    <xf borderId="3" fillId="3" fontId="0" numFmtId="0" xfId="0" applyAlignment="1" applyBorder="1" applyFont="1">
      <alignment wrapText="1"/>
    </xf>
    <xf borderId="2" fillId="3" fontId="4" numFmtId="0" xfId="0" applyAlignment="1" applyBorder="1" applyFont="1">
      <alignment wrapText="1"/>
    </xf>
    <xf borderId="2" fillId="3" fontId="4" numFmtId="166" xfId="0" applyAlignment="1" applyBorder="1" applyFont="1" applyNumberFormat="1">
      <alignment wrapText="1"/>
    </xf>
    <xf borderId="2" fillId="3" fontId="4" numFmtId="166" xfId="0" applyAlignment="1" applyBorder="1" applyFont="1" applyNumberFormat="1">
      <alignment horizontal="center" wrapText="1"/>
    </xf>
    <xf borderId="2" fillId="3" fontId="4" numFmtId="1" xfId="0" applyAlignment="1" applyBorder="1" applyFont="1" applyNumberFormat="1">
      <alignment wrapText="1"/>
    </xf>
    <xf borderId="2" fillId="3" fontId="4" numFmtId="3" xfId="0" applyAlignment="1" applyBorder="1" applyFont="1" applyNumberFormat="1">
      <alignment wrapText="1"/>
    </xf>
    <xf borderId="2" fillId="3" fontId="4" numFmtId="3" xfId="0" applyAlignment="1" applyBorder="1" applyFont="1" applyNumberFormat="1">
      <alignment wrapText="1"/>
    </xf>
    <xf borderId="2" fillId="3" fontId="0" numFmtId="0" xfId="0" applyAlignment="1" applyBorder="1" applyFont="1">
      <alignment wrapText="1"/>
    </xf>
    <xf borderId="0" fillId="3" fontId="4" numFmtId="0" xfId="0" applyAlignment="1" applyBorder="1" applyFont="1">
      <alignment wrapText="1"/>
    </xf>
    <xf borderId="0" fillId="3" fontId="4" numFmtId="166" xfId="0" applyAlignment="1" applyBorder="1" applyFont="1" applyNumberFormat="1">
      <alignment wrapText="1"/>
    </xf>
    <xf borderId="0" fillId="3" fontId="4" numFmtId="166" xfId="0" applyAlignment="1" applyBorder="1" applyFont="1" applyNumberFormat="1">
      <alignment horizontal="center" wrapText="1"/>
    </xf>
    <xf borderId="0" fillId="3" fontId="4" numFmtId="1" xfId="0" applyAlignment="1" applyBorder="1" applyFont="1" applyNumberFormat="1">
      <alignment wrapText="1"/>
    </xf>
    <xf borderId="0" fillId="3" fontId="4" numFmtId="3" xfId="0" applyAlignment="1" applyBorder="1" applyFont="1" applyNumberFormat="1">
      <alignment wrapText="1"/>
    </xf>
    <xf borderId="0" fillId="3" fontId="4" numFmtId="3" xfId="0" applyAlignment="1" applyBorder="1" applyFont="1" applyNumberFormat="1">
      <alignment wrapText="1"/>
    </xf>
    <xf borderId="1" fillId="3" fontId="4" numFmtId="0" xfId="0" applyAlignment="1" applyBorder="1" applyFont="1">
      <alignment wrapText="1"/>
    </xf>
    <xf borderId="1" fillId="3" fontId="4" numFmtId="0" xfId="0" applyAlignment="1" applyBorder="1" applyFont="1">
      <alignment wrapText="1"/>
    </xf>
    <xf borderId="1" fillId="3" fontId="4" numFmtId="166" xfId="0" applyAlignment="1" applyBorder="1" applyFont="1" applyNumberFormat="1">
      <alignment wrapText="1"/>
    </xf>
    <xf borderId="1" fillId="3" fontId="4" numFmtId="166" xfId="0" applyAlignment="1" applyBorder="1" applyFont="1" applyNumberFormat="1">
      <alignment horizontal="center" wrapText="1"/>
    </xf>
    <xf borderId="1" fillId="3" fontId="4" numFmtId="1" xfId="0" applyAlignment="1" applyBorder="1" applyFont="1" applyNumberFormat="1">
      <alignment wrapText="1"/>
    </xf>
    <xf borderId="1" fillId="3" fontId="4" numFmtId="3" xfId="0" applyAlignment="1" applyBorder="1" applyFont="1" applyNumberFormat="1">
      <alignment wrapText="1"/>
    </xf>
    <xf borderId="1" fillId="3" fontId="4" numFmtId="3" xfId="0" applyAlignment="1" applyBorder="1" applyFont="1" applyNumberFormat="1">
      <alignment wrapText="1"/>
    </xf>
    <xf borderId="2" fillId="3" fontId="4" numFmtId="165" xfId="0" applyAlignment="1" applyBorder="1" applyFont="1" applyNumberFormat="1">
      <alignment wrapText="1"/>
    </xf>
    <xf borderId="0" fillId="3" fontId="4" numFmtId="165" xfId="0" applyAlignment="1" applyBorder="1" applyFont="1" applyNumberFormat="1">
      <alignment wrapText="1"/>
    </xf>
    <xf borderId="1" fillId="3" fontId="4" numFmtId="165" xfId="0" applyAlignment="1" applyBorder="1" applyFont="1" applyNumberFormat="1">
      <alignment wrapText="1"/>
    </xf>
    <xf borderId="16" fillId="4" fontId="10" numFmtId="0" xfId="0" applyBorder="1" applyFont="1"/>
    <xf borderId="16" fillId="4" fontId="10" numFmtId="0" xfId="0" applyAlignment="1" applyBorder="1" applyFont="1">
      <alignment horizontal="center"/>
    </xf>
    <xf borderId="7" fillId="3" fontId="4" numFmtId="164" xfId="0" applyAlignment="1" applyBorder="1" applyFont="1" applyNumberFormat="1">
      <alignment horizontal="center" vertical="center"/>
    </xf>
    <xf borderId="7" fillId="3" fontId="4" numFmtId="166" xfId="0" applyAlignment="1" applyBorder="1" applyFont="1" applyNumberFormat="1">
      <alignment vertical="center" wrapText="1"/>
    </xf>
    <xf borderId="7" fillId="3" fontId="4" numFmtId="0" xfId="0" applyAlignment="1" applyBorder="1" applyFont="1">
      <alignment horizontal="center" vertical="center"/>
    </xf>
    <xf borderId="7" fillId="3" fontId="4" numFmtId="166" xfId="0" applyAlignment="1" applyBorder="1" applyFont="1" applyNumberFormat="1">
      <alignment wrapText="1"/>
    </xf>
  </cellXfs>
  <cellStyles count="1">
    <cellStyle xfId="0" name="Normal" builtinId="0"/>
  </cellStyles>
  <dxfs count="2">
    <dxf>
      <font>
        <color rgb="FFFF0000"/>
      </font>
      <fill>
        <patternFill patternType="solid">
          <fgColor rgb="FFD8D8D8"/>
          <bgColor rgb="FFD8D8D8"/>
        </patternFill>
      </fill>
      <alignment/>
      <border>
        <left/>
        <right/>
        <top/>
        <bottom/>
      </border>
    </dxf>
    <dxf>
      <font>
        <color rgb="FF008000"/>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SA-PRU-Support@eurocontrol.int"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NSA-PRU-Support@eurocontrol.int" TargetMode="Externa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7.29" defaultRowHeight="15.75"/>
  <cols>
    <col customWidth="1" min="1" max="1" width="21.71"/>
    <col customWidth="1" min="2" max="2" width="22.86"/>
    <col customWidth="1" min="3" max="3" width="10.86"/>
    <col customWidth="1" min="4" max="4" width="11.86"/>
    <col customWidth="1" min="5" max="5" width="16.14"/>
    <col customWidth="1" min="6" max="6" width="10.43"/>
    <col customWidth="1" min="7" max="7" width="14.0"/>
    <col customWidth="1" min="8" max="8" width="13.29"/>
    <col customWidth="1" min="9" max="9" width="10.86"/>
    <col customWidth="1" min="10" max="10" width="8.43"/>
    <col customWidth="1" min="11" max="11" width="12.29"/>
    <col customWidth="1" min="12" max="12" width="8.0"/>
    <col customWidth="1" min="13" max="13" width="12.14"/>
  </cols>
  <sheetData>
    <row r="1" ht="12.0" customHeight="1">
      <c r="A1" s="1" t="s">
        <v>0</v>
      </c>
      <c r="B1" s="2" t="s">
        <v>1</v>
      </c>
      <c r="C1" s="1" t="s">
        <v>2</v>
      </c>
      <c r="D1" s="3">
        <v>40544.0</v>
      </c>
      <c r="E1" s="1" t="s">
        <v>3</v>
      </c>
      <c r="F1" s="4"/>
      <c r="G1" s="4"/>
      <c r="H1" s="5"/>
      <c r="I1" s="5"/>
      <c r="J1" s="6"/>
      <c r="K1" s="6"/>
      <c r="L1" s="6"/>
      <c r="M1" s="6"/>
    </row>
    <row r="2" ht="12.0" customHeight="1">
      <c r="A2" s="7" t="s">
        <v>4</v>
      </c>
      <c r="B2" s="8">
        <v>41471.0</v>
      </c>
      <c r="C2" s="7" t="s">
        <v>5</v>
      </c>
      <c r="D2" s="8">
        <v>41274.0</v>
      </c>
      <c r="E2" s="7" t="s">
        <v>6</v>
      </c>
      <c r="F2" s="9" t="s">
        <v>7</v>
      </c>
      <c r="G2" s="10"/>
      <c r="H2" s="11"/>
      <c r="I2" s="11"/>
      <c r="J2" s="6"/>
      <c r="K2" s="6"/>
      <c r="L2" s="6"/>
      <c r="M2" s="6"/>
    </row>
    <row r="3" ht="12.0" customHeight="1">
      <c r="A3" s="12"/>
      <c r="B3" s="13"/>
      <c r="C3" s="13"/>
      <c r="D3" s="13"/>
      <c r="E3" s="13"/>
      <c r="F3" s="13"/>
      <c r="G3" s="13"/>
      <c r="H3" s="13"/>
      <c r="I3" s="13"/>
      <c r="J3" s="14"/>
      <c r="K3" s="14"/>
      <c r="L3" s="14"/>
      <c r="M3" s="14"/>
    </row>
    <row r="4" ht="12.0" customHeight="1">
      <c r="A4" s="15" t="s">
        <v>8</v>
      </c>
      <c r="B4" s="16" t="s">
        <v>9</v>
      </c>
      <c r="C4" s="17">
        <v>365.0</v>
      </c>
      <c r="D4" s="16" t="s">
        <v>9</v>
      </c>
      <c r="E4" s="18">
        <v>366.0</v>
      </c>
      <c r="F4" s="19"/>
      <c r="G4" s="16" t="s">
        <v>9</v>
      </c>
      <c r="H4" s="18">
        <v>366.0</v>
      </c>
      <c r="I4" s="20"/>
      <c r="J4" s="21"/>
      <c r="K4" s="21"/>
      <c r="L4" s="21"/>
      <c r="M4" s="21"/>
    </row>
    <row r="5" ht="38.25" customHeight="1">
      <c r="A5" s="22" t="s">
        <v>10</v>
      </c>
      <c r="B5" s="22" t="s">
        <v>11</v>
      </c>
      <c r="C5" s="22" t="s">
        <v>11</v>
      </c>
      <c r="D5" s="22" t="s">
        <v>12</v>
      </c>
      <c r="E5" s="22" t="s">
        <v>13</v>
      </c>
      <c r="F5" s="22" t="s">
        <v>14</v>
      </c>
      <c r="G5" s="22" t="s">
        <v>15</v>
      </c>
      <c r="H5" s="22" t="s">
        <v>16</v>
      </c>
      <c r="I5" s="22" t="s">
        <v>17</v>
      </c>
      <c r="J5" s="21" t="s">
        <v>18</v>
      </c>
      <c r="K5" s="21" t="s">
        <v>19</v>
      </c>
      <c r="L5" s="21" t="s">
        <v>20</v>
      </c>
      <c r="M5" s="21" t="s">
        <v>21</v>
      </c>
    </row>
    <row r="6" ht="12.0" customHeight="1">
      <c r="A6" s="23" t="s">
        <v>22</v>
      </c>
      <c r="B6" s="24">
        <v>505867.2387</v>
      </c>
      <c r="C6" s="25" t="str">
        <f t="shared" ref="C6:C34" si="1">B6/C$4</f>
        <v>1,386</v>
      </c>
      <c r="D6" s="24">
        <v>641289.4398</v>
      </c>
      <c r="E6" s="25" t="str">
        <f t="shared" ref="E6:E34" si="2">D6/E$4</f>
        <v>1,752</v>
      </c>
      <c r="F6" s="26" t="str">
        <f t="shared" ref="F6:F34" si="3">(D6/B6)-1</f>
        <v>26.8%</v>
      </c>
      <c r="G6" s="24">
        <v>544747.0</v>
      </c>
      <c r="H6" s="25" t="str">
        <f t="shared" ref="H6:H34" si="4">G6/H$4</f>
        <v>1,488</v>
      </c>
      <c r="I6" s="26" t="str">
        <f t="shared" ref="I6:I34" si="5">(D6/G6)-1</f>
        <v>17.7%</v>
      </c>
      <c r="J6" s="27">
        <v>0.02</v>
      </c>
      <c r="K6" s="27">
        <v>0.1</v>
      </c>
      <c r="L6" s="27">
        <v>-0.02</v>
      </c>
      <c r="M6" s="28">
        <v>-0.1</v>
      </c>
    </row>
    <row r="7" ht="12.0" customHeight="1">
      <c r="A7" s="29" t="s">
        <v>23</v>
      </c>
      <c r="B7" s="30">
        <v>1712780.606</v>
      </c>
      <c r="C7" s="31" t="str">
        <f t="shared" si="1"/>
        <v>4,693</v>
      </c>
      <c r="D7" s="30">
        <v>1845568.1961</v>
      </c>
      <c r="E7" s="31" t="str">
        <f t="shared" si="2"/>
        <v>5,043</v>
      </c>
      <c r="F7" s="32" t="str">
        <f t="shared" si="3"/>
        <v>7.8%</v>
      </c>
      <c r="G7" s="30">
        <v>1753798.0</v>
      </c>
      <c r="H7" s="31" t="str">
        <f t="shared" si="4"/>
        <v>4,792</v>
      </c>
      <c r="I7" s="32" t="str">
        <f t="shared" si="5"/>
        <v>5.2%</v>
      </c>
      <c r="J7" s="33">
        <v>0.02</v>
      </c>
      <c r="K7" s="33">
        <v>0.1</v>
      </c>
      <c r="L7" s="33">
        <v>-0.02</v>
      </c>
      <c r="M7" s="34">
        <v>-0.1</v>
      </c>
    </row>
    <row r="8" ht="12.0" customHeight="1">
      <c r="A8" s="29" t="s">
        <v>24</v>
      </c>
      <c r="B8" s="30">
        <v>2018782.9795</v>
      </c>
      <c r="C8" s="31" t="str">
        <f t="shared" si="1"/>
        <v>5,531</v>
      </c>
      <c r="D8" s="30">
        <v>2020148.6486</v>
      </c>
      <c r="E8" s="31" t="str">
        <f t="shared" si="2"/>
        <v>5,520</v>
      </c>
      <c r="F8" s="32" t="str">
        <f t="shared" si="3"/>
        <v>0.1%</v>
      </c>
      <c r="G8" s="30">
        <v>1966102.0</v>
      </c>
      <c r="H8" s="31" t="str">
        <f t="shared" si="4"/>
        <v>5,372</v>
      </c>
      <c r="I8" s="32" t="str">
        <f t="shared" si="5"/>
        <v>2.7%</v>
      </c>
      <c r="J8" s="33">
        <v>0.02</v>
      </c>
      <c r="K8" s="33">
        <v>0.1</v>
      </c>
      <c r="L8" s="33">
        <v>-0.02</v>
      </c>
      <c r="M8" s="34">
        <v>-0.1</v>
      </c>
    </row>
    <row r="9" ht="12.0" customHeight="1">
      <c r="A9" s="29" t="s">
        <v>25</v>
      </c>
      <c r="B9" s="30">
        <v>702400.1272</v>
      </c>
      <c r="C9" s="31" t="str">
        <f t="shared" si="1"/>
        <v>1,924</v>
      </c>
      <c r="D9" s="30">
        <v>707108.8904</v>
      </c>
      <c r="E9" s="31" t="str">
        <f t="shared" si="2"/>
        <v>1,932</v>
      </c>
      <c r="F9" s="32" t="str">
        <f t="shared" si="3"/>
        <v>0.7%</v>
      </c>
      <c r="G9" s="30">
        <v>701000.0</v>
      </c>
      <c r="H9" s="31" t="str">
        <f t="shared" si="4"/>
        <v>1,915</v>
      </c>
      <c r="I9" s="32" t="str">
        <f t="shared" si="5"/>
        <v>0.9%</v>
      </c>
      <c r="J9" s="33">
        <v>0.02</v>
      </c>
      <c r="K9" s="33">
        <v>0.1</v>
      </c>
      <c r="L9" s="33">
        <v>-0.02</v>
      </c>
      <c r="M9" s="34">
        <v>-0.1</v>
      </c>
    </row>
    <row r="10" ht="12.0" customHeight="1">
      <c r="A10" s="29" t="s">
        <v>26</v>
      </c>
      <c r="B10" s="30">
        <v>1347369.5526</v>
      </c>
      <c r="C10" s="31" t="str">
        <f t="shared" si="1"/>
        <v>3,691</v>
      </c>
      <c r="D10" s="30">
        <v>1303261.5374</v>
      </c>
      <c r="E10" s="31" t="str">
        <f t="shared" si="2"/>
        <v>3,561</v>
      </c>
      <c r="F10" s="32" t="str">
        <f t="shared" si="3"/>
        <v>-3.3%</v>
      </c>
      <c r="G10" s="30">
        <v>1305000.0</v>
      </c>
      <c r="H10" s="31" t="str">
        <f t="shared" si="4"/>
        <v>3,566</v>
      </c>
      <c r="I10" s="32" t="str">
        <f t="shared" si="5"/>
        <v>-0.1%</v>
      </c>
      <c r="J10" s="33">
        <v>0.02</v>
      </c>
      <c r="K10" s="33">
        <v>0.1</v>
      </c>
      <c r="L10" s="33">
        <v>-0.02</v>
      </c>
      <c r="M10" s="34">
        <v>-0.1</v>
      </c>
    </row>
    <row r="11" ht="12.0" customHeight="1">
      <c r="A11" s="29" t="s">
        <v>27</v>
      </c>
      <c r="B11" s="30">
        <v>424670.3127</v>
      </c>
      <c r="C11" s="31" t="str">
        <f t="shared" si="1"/>
        <v>1,163</v>
      </c>
      <c r="D11" s="30">
        <v>425205.0755</v>
      </c>
      <c r="E11" s="31" t="str">
        <f t="shared" si="2"/>
        <v>1,162</v>
      </c>
      <c r="F11" s="32" t="str">
        <f t="shared" si="3"/>
        <v>0.1%</v>
      </c>
      <c r="G11" s="30">
        <v>426792.14865</v>
      </c>
      <c r="H11" s="31" t="str">
        <f t="shared" si="4"/>
        <v>1,166</v>
      </c>
      <c r="I11" s="32" t="str">
        <f t="shared" si="5"/>
        <v>-0.4%</v>
      </c>
      <c r="J11" s="33">
        <v>0.02</v>
      </c>
      <c r="K11" s="33">
        <v>0.1</v>
      </c>
      <c r="L11" s="33">
        <v>-0.02</v>
      </c>
      <c r="M11" s="34">
        <v>-0.1</v>
      </c>
    </row>
    <row r="12" ht="12.0" customHeight="1">
      <c r="A12" s="29" t="s">
        <v>28</v>
      </c>
      <c r="B12" s="30">
        <v>419921.1868</v>
      </c>
      <c r="C12" s="31" t="str">
        <f t="shared" si="1"/>
        <v>1,150</v>
      </c>
      <c r="D12" s="30">
        <v>429630.9029</v>
      </c>
      <c r="E12" s="31" t="str">
        <f t="shared" si="2"/>
        <v>1,174</v>
      </c>
      <c r="F12" s="32" t="str">
        <f t="shared" si="3"/>
        <v>2.3%</v>
      </c>
      <c r="G12" s="30">
        <v>431858.0</v>
      </c>
      <c r="H12" s="31" t="str">
        <f t="shared" si="4"/>
        <v>1,180</v>
      </c>
      <c r="I12" s="32" t="str">
        <f t="shared" si="5"/>
        <v>-0.5%</v>
      </c>
      <c r="J12" s="33">
        <v>0.02</v>
      </c>
      <c r="K12" s="33">
        <v>0.1</v>
      </c>
      <c r="L12" s="33">
        <v>-0.02</v>
      </c>
      <c r="M12" s="34">
        <v>-0.1</v>
      </c>
    </row>
    <row r="13" ht="12.0" customHeight="1">
      <c r="A13" s="29" t="s">
        <v>29</v>
      </c>
      <c r="B13" s="30">
        <v>3771478.3652</v>
      </c>
      <c r="C13" s="31" t="str">
        <f t="shared" si="1"/>
        <v>10,333</v>
      </c>
      <c r="D13" s="30">
        <v>3805985.0476</v>
      </c>
      <c r="E13" s="31" t="str">
        <f t="shared" si="2"/>
        <v>10,399</v>
      </c>
      <c r="F13" s="32" t="str">
        <f t="shared" si="3"/>
        <v>0.9%</v>
      </c>
      <c r="G13" s="30">
        <v>3826000.0</v>
      </c>
      <c r="H13" s="31" t="str">
        <f t="shared" si="4"/>
        <v>10,454</v>
      </c>
      <c r="I13" s="32" t="str">
        <f t="shared" si="5"/>
        <v>-0.5%</v>
      </c>
      <c r="J13" s="33">
        <v>0.02</v>
      </c>
      <c r="K13" s="33">
        <v>0.1</v>
      </c>
      <c r="L13" s="33">
        <v>-0.02</v>
      </c>
      <c r="M13" s="34">
        <v>-0.1</v>
      </c>
    </row>
    <row r="14" ht="12.0" customHeight="1">
      <c r="A14" s="29" t="s">
        <v>30</v>
      </c>
      <c r="B14" s="30">
        <v>3532682.8377</v>
      </c>
      <c r="C14" s="31" t="str">
        <f t="shared" si="1"/>
        <v>9,679</v>
      </c>
      <c r="D14" s="30">
        <v>3575194.6651</v>
      </c>
      <c r="E14" s="31" t="str">
        <f t="shared" si="2"/>
        <v>9,768</v>
      </c>
      <c r="F14" s="32" t="str">
        <f t="shared" si="3"/>
        <v>1.2%</v>
      </c>
      <c r="G14" s="30">
        <v>3612000.0</v>
      </c>
      <c r="H14" s="31" t="str">
        <f t="shared" si="4"/>
        <v>9,869</v>
      </c>
      <c r="I14" s="32" t="str">
        <f t="shared" si="5"/>
        <v>-1.0%</v>
      </c>
      <c r="J14" s="33">
        <v>0.02</v>
      </c>
      <c r="K14" s="33">
        <v>0.1</v>
      </c>
      <c r="L14" s="33">
        <v>-0.02</v>
      </c>
      <c r="M14" s="34">
        <v>-0.1</v>
      </c>
    </row>
    <row r="15" ht="12.0" customHeight="1">
      <c r="A15" s="29" t="s">
        <v>31</v>
      </c>
      <c r="B15" s="30">
        <v>3676460.4561</v>
      </c>
      <c r="C15" s="31" t="str">
        <f t="shared" si="1"/>
        <v>10,072</v>
      </c>
      <c r="D15" s="30">
        <v>3854457.6684</v>
      </c>
      <c r="E15" s="31" t="str">
        <f t="shared" si="2"/>
        <v>10,531</v>
      </c>
      <c r="F15" s="32" t="str">
        <f t="shared" si="3"/>
        <v>4.8%</v>
      </c>
      <c r="G15" s="30">
        <v>3898889.0</v>
      </c>
      <c r="H15" s="31" t="str">
        <f t="shared" si="4"/>
        <v>10,653</v>
      </c>
      <c r="I15" s="32" t="str">
        <f t="shared" si="5"/>
        <v>-1.1%</v>
      </c>
      <c r="J15" s="33">
        <v>0.02</v>
      </c>
      <c r="K15" s="33">
        <v>0.1</v>
      </c>
      <c r="L15" s="33">
        <v>-0.02</v>
      </c>
      <c r="M15" s="34">
        <v>-0.1</v>
      </c>
    </row>
    <row r="16" ht="12.0" customHeight="1">
      <c r="A16" s="29" t="s">
        <v>32</v>
      </c>
      <c r="B16" s="30">
        <v>2304683.8578</v>
      </c>
      <c r="C16" s="31" t="str">
        <f t="shared" si="1"/>
        <v>6,314</v>
      </c>
      <c r="D16" s="30">
        <v>2304640.9995</v>
      </c>
      <c r="E16" s="31" t="str">
        <f t="shared" si="2"/>
        <v>6,297</v>
      </c>
      <c r="F16" s="32" t="str">
        <f t="shared" si="3"/>
        <v>0.0%</v>
      </c>
      <c r="G16" s="30">
        <v>2351760.0</v>
      </c>
      <c r="H16" s="31" t="str">
        <f t="shared" si="4"/>
        <v>6,426</v>
      </c>
      <c r="I16" s="32" t="str">
        <f t="shared" si="5"/>
        <v>-2.0%</v>
      </c>
      <c r="J16" s="33">
        <v>0.02</v>
      </c>
      <c r="K16" s="33">
        <v>0.1</v>
      </c>
      <c r="L16" s="33">
        <v>-0.02</v>
      </c>
      <c r="M16" s="34">
        <v>-0.1</v>
      </c>
    </row>
    <row r="17" ht="12.0" customHeight="1">
      <c r="A17" s="29" t="s">
        <v>33</v>
      </c>
      <c r="B17" s="30">
        <v>899810.4435</v>
      </c>
      <c r="C17" s="31" t="str">
        <f t="shared" si="1"/>
        <v>2,465</v>
      </c>
      <c r="D17" s="30">
        <v>921643.0651</v>
      </c>
      <c r="E17" s="31" t="str">
        <f t="shared" si="2"/>
        <v>2,518</v>
      </c>
      <c r="F17" s="32" t="str">
        <f t="shared" si="3"/>
        <v>2.4%</v>
      </c>
      <c r="G17" s="30">
        <v>940852.0</v>
      </c>
      <c r="H17" s="31" t="str">
        <f t="shared" si="4"/>
        <v>2,571</v>
      </c>
      <c r="I17" s="32" t="str">
        <f t="shared" si="5"/>
        <v>-2.0%</v>
      </c>
      <c r="J17" s="33">
        <v>0.02</v>
      </c>
      <c r="K17" s="33">
        <v>0.1</v>
      </c>
      <c r="L17" s="33">
        <v>-0.02</v>
      </c>
      <c r="M17" s="34">
        <v>-0.1</v>
      </c>
    </row>
    <row r="18" ht="12.0" customHeight="1">
      <c r="A18" s="29" t="s">
        <v>34</v>
      </c>
      <c r="B18" s="30">
        <v>2211672.995</v>
      </c>
      <c r="C18" s="31" t="str">
        <f t="shared" si="1"/>
        <v>6,059</v>
      </c>
      <c r="D18" s="30">
        <v>2231536.6651</v>
      </c>
      <c r="E18" s="31" t="str">
        <f t="shared" si="2"/>
        <v>6,097</v>
      </c>
      <c r="F18" s="32" t="str">
        <f t="shared" si="3"/>
        <v>0.9%</v>
      </c>
      <c r="G18" s="30">
        <v>2283649.0</v>
      </c>
      <c r="H18" s="31" t="str">
        <f t="shared" si="4"/>
        <v>6,239</v>
      </c>
      <c r="I18" s="32" t="str">
        <f t="shared" si="5"/>
        <v>-2.3%</v>
      </c>
      <c r="J18" s="33">
        <v>0.02</v>
      </c>
      <c r="K18" s="33">
        <v>0.1</v>
      </c>
      <c r="L18" s="33">
        <v>-0.02</v>
      </c>
      <c r="M18" s="34">
        <v>-0.1</v>
      </c>
    </row>
    <row r="19" ht="12.0" customHeight="1">
      <c r="A19" s="29" t="s">
        <v>35</v>
      </c>
      <c r="B19" s="30">
        <v>3184522.4453</v>
      </c>
      <c r="C19" s="31" t="str">
        <f t="shared" si="1"/>
        <v>8,725</v>
      </c>
      <c r="D19" s="30">
        <v>3126196.6456</v>
      </c>
      <c r="E19" s="31" t="str">
        <f t="shared" si="2"/>
        <v>8,542</v>
      </c>
      <c r="F19" s="32" t="str">
        <f t="shared" si="3"/>
        <v>-1.8%</v>
      </c>
      <c r="G19" s="30">
        <v>3209000.0</v>
      </c>
      <c r="H19" s="31" t="str">
        <f t="shared" si="4"/>
        <v>8,768</v>
      </c>
      <c r="I19" s="32" t="str">
        <f t="shared" si="5"/>
        <v>-2.6%</v>
      </c>
      <c r="J19" s="33">
        <v>0.02</v>
      </c>
      <c r="K19" s="33">
        <v>0.1</v>
      </c>
      <c r="L19" s="33">
        <v>-0.02</v>
      </c>
      <c r="M19" s="34">
        <v>-0.1</v>
      </c>
    </row>
    <row r="20" ht="12.0" customHeight="1">
      <c r="A20" s="29" t="s">
        <v>36</v>
      </c>
      <c r="B20" s="30">
        <v>1.76912252756E7</v>
      </c>
      <c r="C20" s="31" t="str">
        <f t="shared" si="1"/>
        <v>48,469</v>
      </c>
      <c r="D20" s="30">
        <v>1.75150470508E7</v>
      </c>
      <c r="E20" s="31" t="str">
        <f t="shared" si="2"/>
        <v>47,855</v>
      </c>
      <c r="F20" s="32" t="str">
        <f t="shared" si="3"/>
        <v>-1.0%</v>
      </c>
      <c r="G20" s="30">
        <v>1.7987E7</v>
      </c>
      <c r="H20" s="31" t="str">
        <f t="shared" si="4"/>
        <v>49,145</v>
      </c>
      <c r="I20" s="32" t="str">
        <f t="shared" si="5"/>
        <v>-2.6%</v>
      </c>
      <c r="J20" s="33">
        <v>0.02</v>
      </c>
      <c r="K20" s="33">
        <v>0.1</v>
      </c>
      <c r="L20" s="33">
        <v>-0.02</v>
      </c>
      <c r="M20" s="34">
        <v>-0.1</v>
      </c>
    </row>
    <row r="21" ht="12.0" customHeight="1">
      <c r="A21" s="29" t="s">
        <v>37</v>
      </c>
      <c r="B21" s="30">
        <v>2595142.6356</v>
      </c>
      <c r="C21" s="31" t="str">
        <f t="shared" si="1"/>
        <v>7,110</v>
      </c>
      <c r="D21" s="30">
        <v>2587397.938</v>
      </c>
      <c r="E21" s="31" t="str">
        <f t="shared" si="2"/>
        <v>7,069</v>
      </c>
      <c r="F21" s="32" t="str">
        <f t="shared" si="3"/>
        <v>-0.3%</v>
      </c>
      <c r="G21" s="30">
        <v>2681000.0</v>
      </c>
      <c r="H21" s="31" t="str">
        <f t="shared" si="4"/>
        <v>7,325</v>
      </c>
      <c r="I21" s="32" t="str">
        <f t="shared" si="5"/>
        <v>-3.5%</v>
      </c>
      <c r="J21" s="33">
        <v>0.02</v>
      </c>
      <c r="K21" s="33">
        <v>0.1</v>
      </c>
      <c r="L21" s="33">
        <v>-0.02</v>
      </c>
      <c r="M21" s="34">
        <v>-0.1</v>
      </c>
    </row>
    <row r="22" ht="12.0" customHeight="1">
      <c r="A22" s="29" t="s">
        <v>38</v>
      </c>
      <c r="B22" s="30">
        <v>8369859.8109</v>
      </c>
      <c r="C22" s="31" t="str">
        <f t="shared" si="1"/>
        <v>22,931</v>
      </c>
      <c r="D22" s="30">
        <v>8139130.3578</v>
      </c>
      <c r="E22" s="31" t="str">
        <f t="shared" si="2"/>
        <v>22,238</v>
      </c>
      <c r="F22" s="32" t="str">
        <f t="shared" si="3"/>
        <v>-2.8%</v>
      </c>
      <c r="G22" s="30">
        <v>8525114.0</v>
      </c>
      <c r="H22" s="31" t="str">
        <f t="shared" si="4"/>
        <v>23,293</v>
      </c>
      <c r="I22" s="32" t="str">
        <f t="shared" si="5"/>
        <v>-4.5%</v>
      </c>
      <c r="J22" s="33">
        <v>0.02</v>
      </c>
      <c r="K22" s="33">
        <v>0.1</v>
      </c>
      <c r="L22" s="33">
        <v>-0.02</v>
      </c>
      <c r="M22" s="34">
        <v>-0.1</v>
      </c>
    </row>
    <row r="23" ht="12.0" customHeight="1">
      <c r="A23" s="29" t="s">
        <v>39</v>
      </c>
      <c r="B23" s="30">
        <v>2066987.6493</v>
      </c>
      <c r="C23" s="31" t="str">
        <f t="shared" si="1"/>
        <v>5,663</v>
      </c>
      <c r="D23" s="30">
        <v>2023433.8624</v>
      </c>
      <c r="E23" s="31" t="str">
        <f t="shared" si="2"/>
        <v>5,529</v>
      </c>
      <c r="F23" s="32" t="str">
        <f t="shared" si="3"/>
        <v>-2.1%</v>
      </c>
      <c r="G23" s="30">
        <v>2122691.83</v>
      </c>
      <c r="H23" s="31" t="str">
        <f t="shared" si="4"/>
        <v>5,800</v>
      </c>
      <c r="I23" s="32" t="str">
        <f t="shared" si="5"/>
        <v>-4.7%</v>
      </c>
      <c r="J23" s="33">
        <v>0.02</v>
      </c>
      <c r="K23" s="33">
        <v>0.1</v>
      </c>
      <c r="L23" s="33">
        <v>-0.02</v>
      </c>
      <c r="M23" s="34">
        <v>-0.1</v>
      </c>
    </row>
    <row r="24" ht="12.0" customHeight="1">
      <c r="A24" s="29" t="s">
        <v>40</v>
      </c>
      <c r="B24" s="30">
        <v>704294.0</v>
      </c>
      <c r="C24" s="31" t="str">
        <f t="shared" si="1"/>
        <v>1,930</v>
      </c>
      <c r="D24" s="30">
        <v>724613.136</v>
      </c>
      <c r="E24" s="31" t="str">
        <f t="shared" si="2"/>
        <v>1,980</v>
      </c>
      <c r="F24" s="32" t="str">
        <f t="shared" si="3"/>
        <v>2.9%</v>
      </c>
      <c r="G24" s="30">
        <v>760800.0</v>
      </c>
      <c r="H24" s="31" t="str">
        <f t="shared" si="4"/>
        <v>2,079</v>
      </c>
      <c r="I24" s="32" t="str">
        <f t="shared" si="5"/>
        <v>-4.8%</v>
      </c>
      <c r="J24" s="33">
        <v>0.02</v>
      </c>
      <c r="K24" s="33">
        <v>0.1</v>
      </c>
      <c r="L24" s="33">
        <v>-0.02</v>
      </c>
      <c r="M24" s="34">
        <v>-0.1</v>
      </c>
    </row>
    <row r="25" ht="12.0" customHeight="1">
      <c r="A25" s="29" t="s">
        <v>41</v>
      </c>
      <c r="B25" s="30">
        <v>2821265.141</v>
      </c>
      <c r="C25" s="31" t="str">
        <f t="shared" si="1"/>
        <v>7,729</v>
      </c>
      <c r="D25" s="30">
        <v>2782280.0087</v>
      </c>
      <c r="E25" s="31" t="str">
        <f t="shared" si="2"/>
        <v>7,602</v>
      </c>
      <c r="F25" s="32" t="str">
        <f t="shared" si="3"/>
        <v>-1.4%</v>
      </c>
      <c r="G25" s="30">
        <v>2950581.0</v>
      </c>
      <c r="H25" s="31" t="str">
        <f t="shared" si="4"/>
        <v>8,062</v>
      </c>
      <c r="I25" s="32" t="str">
        <f t="shared" si="5"/>
        <v>-5.7%</v>
      </c>
      <c r="J25" s="33">
        <v>0.02</v>
      </c>
      <c r="K25" s="33">
        <v>0.1</v>
      </c>
      <c r="L25" s="33">
        <v>-0.02</v>
      </c>
      <c r="M25" s="34">
        <v>-0.1</v>
      </c>
    </row>
    <row r="26" ht="12.0" customHeight="1">
      <c r="A26" s="29" t="s">
        <v>42</v>
      </c>
      <c r="B26" s="30">
        <v>1.27399322318E7</v>
      </c>
      <c r="C26" s="31" t="str">
        <f t="shared" si="1"/>
        <v>34,904</v>
      </c>
      <c r="D26" s="30">
        <v>1.244247E7</v>
      </c>
      <c r="E26" s="31" t="str">
        <f t="shared" si="2"/>
        <v>33,996</v>
      </c>
      <c r="F26" s="32" t="str">
        <f t="shared" si="3"/>
        <v>-2.3%</v>
      </c>
      <c r="G26" s="30">
        <v>1.330882E7</v>
      </c>
      <c r="H26" s="31" t="str">
        <f t="shared" si="4"/>
        <v>36,363</v>
      </c>
      <c r="I26" s="32" t="str">
        <f t="shared" si="5"/>
        <v>-6.5%</v>
      </c>
      <c r="J26" s="33">
        <v>0.02</v>
      </c>
      <c r="K26" s="33">
        <v>0.1</v>
      </c>
      <c r="L26" s="33">
        <v>-0.02</v>
      </c>
      <c r="M26" s="34">
        <v>-0.1</v>
      </c>
    </row>
    <row r="27" ht="12.0" customHeight="1">
      <c r="A27" s="29" t="s">
        <v>43</v>
      </c>
      <c r="B27" s="30">
        <v>1665736.9771</v>
      </c>
      <c r="C27" s="31" t="str">
        <f t="shared" si="1"/>
        <v>4,564</v>
      </c>
      <c r="D27" s="30">
        <v>1599206.685</v>
      </c>
      <c r="E27" s="31" t="str">
        <f t="shared" si="2"/>
        <v>4,369</v>
      </c>
      <c r="F27" s="32" t="str">
        <f t="shared" si="3"/>
        <v>-4.0%</v>
      </c>
      <c r="G27" s="30">
        <v>1705419.81873</v>
      </c>
      <c r="H27" s="31" t="str">
        <f t="shared" si="4"/>
        <v>4,660</v>
      </c>
      <c r="I27" s="32" t="str">
        <f t="shared" si="5"/>
        <v>-6.2%</v>
      </c>
      <c r="J27" s="33">
        <v>0.02</v>
      </c>
      <c r="K27" s="33">
        <v>0.1</v>
      </c>
      <c r="L27" s="33">
        <v>-0.02</v>
      </c>
      <c r="M27" s="34">
        <v>-0.1</v>
      </c>
    </row>
    <row r="28" ht="12.0" customHeight="1">
      <c r="A28" s="29" t="s">
        <v>44</v>
      </c>
      <c r="B28" s="30">
        <v>1431091.5572</v>
      </c>
      <c r="C28" s="31" t="str">
        <f t="shared" si="1"/>
        <v>3,921</v>
      </c>
      <c r="D28" s="30">
        <v>1398573.9925</v>
      </c>
      <c r="E28" s="31" t="str">
        <f t="shared" si="2"/>
        <v>3,821</v>
      </c>
      <c r="F28" s="32" t="str">
        <f t="shared" si="3"/>
        <v>-2.3%</v>
      </c>
      <c r="G28" s="30">
        <v>1492274.136</v>
      </c>
      <c r="H28" s="31" t="str">
        <f t="shared" si="4"/>
        <v>4,077</v>
      </c>
      <c r="I28" s="32" t="str">
        <f t="shared" si="5"/>
        <v>-6.3%</v>
      </c>
      <c r="J28" s="33">
        <v>0.02</v>
      </c>
      <c r="K28" s="33">
        <v>0.1</v>
      </c>
      <c r="L28" s="33">
        <v>-0.02</v>
      </c>
      <c r="M28" s="34">
        <v>-0.1</v>
      </c>
    </row>
    <row r="29" ht="12.0" customHeight="1">
      <c r="A29" s="29" t="s">
        <v>45</v>
      </c>
      <c r="B29" s="30">
        <v>9860211.8876</v>
      </c>
      <c r="C29" s="31" t="str">
        <f t="shared" si="1"/>
        <v>27,014</v>
      </c>
      <c r="D29" s="30">
        <v>9607736.3634</v>
      </c>
      <c r="E29" s="31" t="str">
        <f t="shared" si="2"/>
        <v>26,251</v>
      </c>
      <c r="F29" s="32" t="str">
        <f t="shared" si="3"/>
        <v>-2.6%</v>
      </c>
      <c r="G29" s="30">
        <v>1.0324932E7</v>
      </c>
      <c r="H29" s="31" t="str">
        <f t="shared" si="4"/>
        <v>28,210</v>
      </c>
      <c r="I29" s="32" t="str">
        <f t="shared" si="5"/>
        <v>-6.9%</v>
      </c>
      <c r="J29" s="33">
        <v>0.02</v>
      </c>
      <c r="K29" s="33">
        <v>0.1</v>
      </c>
      <c r="L29" s="33">
        <v>-0.02</v>
      </c>
      <c r="M29" s="34">
        <v>-0.1</v>
      </c>
    </row>
    <row r="30" ht="12.0" customHeight="1">
      <c r="A30" s="29" t="s">
        <v>46</v>
      </c>
      <c r="B30" s="30">
        <v>4546411.6069</v>
      </c>
      <c r="C30" s="31" t="str">
        <f t="shared" si="1"/>
        <v>12,456</v>
      </c>
      <c r="D30" s="30">
        <v>4357569.2246</v>
      </c>
      <c r="E30" s="31" t="str">
        <f t="shared" si="2"/>
        <v>11,906</v>
      </c>
      <c r="F30" s="32" t="str">
        <f t="shared" si="3"/>
        <v>-4.2%</v>
      </c>
      <c r="G30" s="30">
        <v>4698000.0</v>
      </c>
      <c r="H30" s="31" t="str">
        <f t="shared" si="4"/>
        <v>12,836</v>
      </c>
      <c r="I30" s="32" t="str">
        <f t="shared" si="5"/>
        <v>-7.2%</v>
      </c>
      <c r="J30" s="33">
        <v>0.02</v>
      </c>
      <c r="K30" s="33">
        <v>0.1</v>
      </c>
      <c r="L30" s="33">
        <v>-0.02</v>
      </c>
      <c r="M30" s="34">
        <v>-0.1</v>
      </c>
    </row>
    <row r="31" ht="12.0" customHeight="1">
      <c r="A31" s="29" t="s">
        <v>47</v>
      </c>
      <c r="B31" s="30">
        <v>1470011.7584</v>
      </c>
      <c r="C31" s="31" t="str">
        <f t="shared" si="1"/>
        <v>4,027</v>
      </c>
      <c r="D31" s="30">
        <v>1428735.1852</v>
      </c>
      <c r="E31" s="31" t="str">
        <f t="shared" si="2"/>
        <v>3,904</v>
      </c>
      <c r="F31" s="32" t="str">
        <f t="shared" si="3"/>
        <v>-2.8%</v>
      </c>
      <c r="G31" s="30">
        <v>1553042.0</v>
      </c>
      <c r="H31" s="31" t="str">
        <f t="shared" si="4"/>
        <v>4,243</v>
      </c>
      <c r="I31" s="32" t="str">
        <f t="shared" si="5"/>
        <v>-8.0%</v>
      </c>
      <c r="J31" s="33">
        <v>0.02</v>
      </c>
      <c r="K31" s="33">
        <v>0.1</v>
      </c>
      <c r="L31" s="33">
        <v>-0.02</v>
      </c>
      <c r="M31" s="34">
        <v>-0.1</v>
      </c>
    </row>
    <row r="32" ht="12.0" customHeight="1">
      <c r="A32" s="29" t="s">
        <v>48</v>
      </c>
      <c r="B32" s="30">
        <v>2519384.3822</v>
      </c>
      <c r="C32" s="31" t="str">
        <f t="shared" si="1"/>
        <v>6,902</v>
      </c>
      <c r="D32" s="30">
        <v>2469156.0047</v>
      </c>
      <c r="E32" s="31" t="str">
        <f t="shared" si="2"/>
        <v>6,746</v>
      </c>
      <c r="F32" s="32" t="str">
        <f t="shared" si="3"/>
        <v>-2.0%</v>
      </c>
      <c r="G32" s="30">
        <v>2720000.0</v>
      </c>
      <c r="H32" s="31" t="str">
        <f t="shared" si="4"/>
        <v>7,432</v>
      </c>
      <c r="I32" s="32" t="str">
        <f t="shared" si="5"/>
        <v>-9.2%</v>
      </c>
      <c r="J32" s="33">
        <v>0.02</v>
      </c>
      <c r="K32" s="33">
        <v>0.1</v>
      </c>
      <c r="L32" s="33">
        <v>-0.02</v>
      </c>
      <c r="M32" s="34">
        <v>-0.1</v>
      </c>
    </row>
    <row r="33" ht="12.0" customHeight="1">
      <c r="A33" s="29" t="s">
        <v>49</v>
      </c>
      <c r="B33" s="30">
        <v>832458.8706</v>
      </c>
      <c r="C33" s="31" t="str">
        <f t="shared" si="1"/>
        <v>2,281</v>
      </c>
      <c r="D33" s="30">
        <v>790295.5941</v>
      </c>
      <c r="E33" s="31" t="str">
        <f t="shared" si="2"/>
        <v>2,159</v>
      </c>
      <c r="F33" s="32" t="str">
        <f t="shared" si="3"/>
        <v>-5.1%</v>
      </c>
      <c r="G33" s="30">
        <v>878000.0</v>
      </c>
      <c r="H33" s="31" t="str">
        <f t="shared" si="4"/>
        <v>2,399</v>
      </c>
      <c r="I33" s="32" t="str">
        <f t="shared" si="5"/>
        <v>-10.0%</v>
      </c>
      <c r="J33" s="33">
        <v>0.02</v>
      </c>
      <c r="K33" s="33">
        <v>0.1</v>
      </c>
      <c r="L33" s="33">
        <v>-0.02</v>
      </c>
      <c r="M33" s="34">
        <v>-0.1</v>
      </c>
    </row>
    <row r="34" ht="12.0" customHeight="1">
      <c r="A34" s="35" t="s">
        <v>50</v>
      </c>
      <c r="B34" s="36">
        <v>9099189.2273</v>
      </c>
      <c r="C34" s="37" t="str">
        <f t="shared" si="1"/>
        <v>24,929</v>
      </c>
      <c r="D34" s="36">
        <v>8443969.3683</v>
      </c>
      <c r="E34" s="37" t="str">
        <f t="shared" si="2"/>
        <v>23,071</v>
      </c>
      <c r="F34" s="38" t="str">
        <f t="shared" si="3"/>
        <v>-7.2%</v>
      </c>
      <c r="G34" s="36">
        <v>9400616.29</v>
      </c>
      <c r="H34" s="37" t="str">
        <f t="shared" si="4"/>
        <v>25,685</v>
      </c>
      <c r="I34" s="38" t="str">
        <f t="shared" si="5"/>
        <v>-10.2%</v>
      </c>
      <c r="J34" s="39">
        <v>0.02</v>
      </c>
      <c r="K34" s="39">
        <v>0.1</v>
      </c>
      <c r="L34" s="39">
        <v>-0.02</v>
      </c>
      <c r="M34" s="40">
        <v>-0.1</v>
      </c>
    </row>
  </sheetData>
  <conditionalFormatting sqref="F6 I6 F7 I7 F8 I8 F9 I9 F10 I10 F11 I11 F12 I12 F13 I13 F14 I14 F15 I15 F16 I16 F17 I17 F18 I18 F19 I19 F20 I20 F21 I21 F22 I22 F23 I23 F24 I24 F25 I25 F26 I26 F27 I27 F28 I28 F29 I29 F30 I30 F31 I31 F32 I32 F33 I33 F34 I34">
    <cfRule type="cellIs" dxfId="0" priority="1" stopIfTrue="1" operator="lessThan">
      <formula>0</formula>
    </cfRule>
  </conditionalFormatting>
  <conditionalFormatting sqref="F6 I6 F7 I7 F8 I8 F9 I9 F10 I10 F11 I11 F12 I12 F13 I13 F14 I14 F15 I15 F16 I16 F17 I17 F18 I18 F19 I19 F20 I20 F21 I21 F22 I22 F23 I23 F24 I24 F25 I25 F26 I26 F27 I27 F28 I28 F29 I29 F30 I30 F31 I31 F32 I32 F33 I33 F34 I34">
    <cfRule type="cellIs" dxfId="1" priority="2" stopIfTrue="1" operator="greaterThanOrEqual">
      <formula>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3.14"/>
    <col customWidth="1" min="2" max="2" width="17.29"/>
    <col customWidth="1" min="3" max="3" width="11.29"/>
    <col customWidth="1" min="4" max="4" width="13.43"/>
    <col customWidth="1" min="5" max="5" width="14.86"/>
    <col customWidth="1" min="6" max="6" width="12.43"/>
    <col customWidth="1" min="7" max="7" width="9.57"/>
    <col customWidth="1" min="8" max="8" width="8.0"/>
  </cols>
  <sheetData>
    <row r="1" ht="12.0" customHeight="1">
      <c r="A1" s="1" t="s">
        <v>0</v>
      </c>
      <c r="B1" s="2" t="s">
        <v>51</v>
      </c>
      <c r="C1" s="1" t="s">
        <v>2</v>
      </c>
      <c r="D1" s="3">
        <v>39448.0</v>
      </c>
      <c r="E1" s="1" t="s">
        <v>3</v>
      </c>
      <c r="F1" s="4"/>
      <c r="G1" s="5"/>
      <c r="H1" s="5"/>
    </row>
    <row r="2" ht="12.0" customHeight="1">
      <c r="A2" s="7" t="s">
        <v>4</v>
      </c>
      <c r="B2" s="8">
        <v>41554.0</v>
      </c>
      <c r="C2" s="7" t="s">
        <v>5</v>
      </c>
      <c r="D2" s="8">
        <v>41274.0</v>
      </c>
      <c r="E2" s="7" t="s">
        <v>6</v>
      </c>
      <c r="F2" s="41" t="str">
        <f>HYPERLINK("mailto:NSA-PRU-Support@eurocontrol.int","NSA-PRU-Support@eurocontrol.int")</f>
        <v>NSA-PRU-Support@eurocontrol.int</v>
      </c>
      <c r="G2" s="10"/>
      <c r="H2" s="10"/>
    </row>
    <row r="3" ht="12.0" customHeight="1">
      <c r="A3" s="13"/>
      <c r="B3" s="42"/>
      <c r="C3" s="13"/>
      <c r="D3" s="13"/>
      <c r="E3" s="13"/>
      <c r="F3" s="13"/>
      <c r="G3" s="13"/>
      <c r="H3" s="13"/>
    </row>
    <row r="4" ht="13.5" customHeight="1">
      <c r="A4" s="43" t="s">
        <v>8</v>
      </c>
      <c r="B4" s="44"/>
      <c r="C4" s="45" t="s">
        <v>9</v>
      </c>
      <c r="D4" s="45" t="s">
        <v>9</v>
      </c>
      <c r="E4" s="45" t="s">
        <v>9</v>
      </c>
      <c r="F4" s="45" t="s">
        <v>9</v>
      </c>
      <c r="G4" s="45" t="s">
        <v>9</v>
      </c>
      <c r="H4" s="45" t="s">
        <v>9</v>
      </c>
    </row>
    <row r="5" ht="38.25" customHeight="1">
      <c r="A5" s="46" t="s">
        <v>52</v>
      </c>
      <c r="B5" s="47" t="s">
        <v>53</v>
      </c>
      <c r="C5" s="48" t="s">
        <v>54</v>
      </c>
      <c r="D5" s="48" t="s">
        <v>55</v>
      </c>
      <c r="E5" s="46" t="s">
        <v>56</v>
      </c>
      <c r="F5" s="49" t="s">
        <v>57</v>
      </c>
      <c r="G5" s="46" t="s">
        <v>58</v>
      </c>
      <c r="H5" s="49" t="s">
        <v>59</v>
      </c>
    </row>
    <row r="6" ht="12.0" customHeight="1">
      <c r="A6" s="50" t="s">
        <v>60</v>
      </c>
      <c r="B6" s="51" t="s">
        <v>61</v>
      </c>
      <c r="C6" s="52">
        <v>366.0</v>
      </c>
      <c r="D6" s="53">
        <v>1.042854533584E8</v>
      </c>
      <c r="E6" s="54" t="str">
        <f t="shared" ref="E6:E10" si="1">D6/C6</f>
        <v>284,933</v>
      </c>
      <c r="F6" s="55"/>
      <c r="G6" s="55"/>
      <c r="H6" s="56"/>
    </row>
    <row r="7" ht="12.0" customHeight="1">
      <c r="A7" s="50" t="s">
        <v>60</v>
      </c>
      <c r="B7" s="51" t="s">
        <v>62</v>
      </c>
      <c r="C7" s="52">
        <v>365.0</v>
      </c>
      <c r="D7" s="53">
        <v>9.74608711647999E7</v>
      </c>
      <c r="E7" s="54" t="str">
        <f t="shared" si="1"/>
        <v>267,016</v>
      </c>
      <c r="F7" s="57" t="str">
        <f t="shared" ref="F7:F10" si="2">(D7/D6)-1</f>
        <v>-6.5%</v>
      </c>
      <c r="G7" s="55"/>
      <c r="H7" s="56"/>
    </row>
    <row r="8" ht="12.0" customHeight="1">
      <c r="A8" s="50" t="s">
        <v>60</v>
      </c>
      <c r="B8" s="51" t="s">
        <v>63</v>
      </c>
      <c r="C8" s="52">
        <v>365.0</v>
      </c>
      <c r="D8" s="53">
        <v>9.99448705492E7</v>
      </c>
      <c r="E8" s="54" t="str">
        <f t="shared" si="1"/>
        <v>273,822</v>
      </c>
      <c r="F8" s="57" t="str">
        <f t="shared" si="2"/>
        <v>2.5%</v>
      </c>
      <c r="G8" s="55"/>
      <c r="H8" s="56"/>
    </row>
    <row r="9" ht="12.0" customHeight="1">
      <c r="A9" s="50" t="s">
        <v>60</v>
      </c>
      <c r="B9" s="51" t="s">
        <v>64</v>
      </c>
      <c r="C9" s="52">
        <v>365.0</v>
      </c>
      <c r="D9" s="53">
        <v>1.051263064156E8</v>
      </c>
      <c r="E9" s="54" t="str">
        <f t="shared" si="1"/>
        <v>288,017</v>
      </c>
      <c r="F9" s="57" t="str">
        <f t="shared" si="2"/>
        <v>5.2%</v>
      </c>
      <c r="G9" s="55"/>
      <c r="H9" s="56"/>
    </row>
    <row r="10" ht="12.0" customHeight="1">
      <c r="A10" s="50" t="s">
        <v>60</v>
      </c>
      <c r="B10" s="51" t="s">
        <v>65</v>
      </c>
      <c r="C10" s="52">
        <v>366.0</v>
      </c>
      <c r="D10" s="53">
        <v>1.035014822186E8</v>
      </c>
      <c r="E10" s="54" t="str">
        <f t="shared" si="1"/>
        <v>282,791</v>
      </c>
      <c r="F10" s="57" t="str">
        <f t="shared" si="2"/>
        <v>-1.5%</v>
      </c>
      <c r="G10" s="53">
        <v>1.0835973822338E8</v>
      </c>
      <c r="H10" s="57" t="str">
        <f>(D10/G10)-1</f>
        <v>-4.5%</v>
      </c>
    </row>
    <row r="11" ht="12.0" customHeight="1">
      <c r="A11" s="50" t="s">
        <v>60</v>
      </c>
      <c r="B11" s="51" t="s">
        <v>66</v>
      </c>
      <c r="C11" s="55"/>
      <c r="D11" s="54"/>
      <c r="E11" s="55"/>
      <c r="F11" s="55"/>
      <c r="G11" s="55"/>
      <c r="H11" s="56"/>
    </row>
    <row r="12" ht="13.5" customHeight="1">
      <c r="A12" s="58" t="s">
        <v>60</v>
      </c>
      <c r="B12" s="59" t="s">
        <v>67</v>
      </c>
      <c r="C12" s="60"/>
      <c r="D12" s="61"/>
      <c r="E12" s="60"/>
      <c r="F12" s="60"/>
      <c r="G12" s="60"/>
      <c r="H12" s="62"/>
    </row>
    <row r="13" ht="12.75" customHeight="1">
      <c r="A13" s="63"/>
      <c r="B13" s="63"/>
      <c r="C13" s="63"/>
      <c r="D13" s="63"/>
      <c r="E13" s="63"/>
      <c r="F13" s="63"/>
      <c r="G13" s="63"/>
      <c r="H13" s="63"/>
    </row>
    <row r="14" ht="12.75" customHeight="1">
      <c r="A14" s="63"/>
      <c r="B14" s="63"/>
      <c r="C14" s="63"/>
      <c r="D14" s="63"/>
      <c r="E14" s="63"/>
      <c r="F14" s="63"/>
      <c r="G14" s="63"/>
      <c r="H14" s="63"/>
    </row>
    <row r="15" ht="12.75" customHeight="1">
      <c r="A15" s="63"/>
      <c r="B15" s="63"/>
      <c r="C15" s="63"/>
      <c r="D15" s="63"/>
      <c r="E15" s="63"/>
      <c r="F15" s="63"/>
      <c r="G15" s="63"/>
      <c r="H15" s="63"/>
    </row>
    <row r="16" ht="12.75" customHeight="1">
      <c r="A16" s="63"/>
      <c r="B16" s="63"/>
      <c r="C16" s="63"/>
      <c r="D16" s="63"/>
      <c r="E16" s="63"/>
      <c r="F16" s="63"/>
      <c r="G16" s="63"/>
      <c r="H16" s="63"/>
    </row>
    <row r="17" ht="12.75" customHeight="1">
      <c r="A17" s="63"/>
      <c r="B17" s="63"/>
      <c r="C17" s="63"/>
      <c r="D17" s="63"/>
      <c r="E17" s="63"/>
      <c r="F17" s="63"/>
      <c r="G17" s="63"/>
      <c r="H17" s="63"/>
    </row>
    <row r="18" ht="12.75" customHeight="1">
      <c r="A18" s="63"/>
      <c r="B18" s="63"/>
      <c r="C18" s="63"/>
      <c r="D18" s="63"/>
      <c r="E18" s="63"/>
      <c r="F18" s="63"/>
      <c r="G18" s="63"/>
      <c r="H18" s="63"/>
    </row>
    <row r="19" ht="12.75" customHeight="1">
      <c r="A19" s="63"/>
      <c r="B19" s="63"/>
      <c r="C19" s="63"/>
      <c r="D19" s="63"/>
      <c r="E19" s="63"/>
      <c r="F19" s="63"/>
      <c r="G19" s="63"/>
      <c r="H19" s="63"/>
    </row>
    <row r="20" ht="12.75" customHeight="1">
      <c r="A20" s="63"/>
      <c r="B20" s="63"/>
      <c r="C20" s="63"/>
      <c r="D20" s="63"/>
      <c r="E20" s="63"/>
      <c r="F20" s="63"/>
      <c r="G20" s="63"/>
      <c r="H20" s="63"/>
    </row>
  </sheetData>
  <hyperlinks>
    <hyperlink r:id="rId1" ref="F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7.29" defaultRowHeight="15.75"/>
  <cols>
    <col customWidth="1" min="1" max="1" width="13.14"/>
    <col customWidth="1" min="2" max="2" width="17.29"/>
    <col customWidth="1" min="3" max="4" width="10.43"/>
    <col customWidth="1" min="5" max="5" width="9.0"/>
    <col customWidth="1" min="6" max="6" width="10.29"/>
    <col customWidth="1" min="7" max="7" width="8.0"/>
    <col customWidth="1" min="8" max="8" width="19.43"/>
    <col customWidth="1" min="9" max="10" width="8.0"/>
    <col customWidth="1" min="11" max="11" width="16.57"/>
  </cols>
  <sheetData>
    <row r="1" ht="12.0" customHeight="1">
      <c r="A1" s="1" t="s">
        <v>0</v>
      </c>
      <c r="B1" s="4" t="s">
        <v>51</v>
      </c>
      <c r="C1" s="1" t="s">
        <v>2</v>
      </c>
      <c r="D1" s="3">
        <v>39448.0</v>
      </c>
      <c r="E1" s="1" t="s">
        <v>3</v>
      </c>
      <c r="F1" s="5"/>
      <c r="G1" s="4"/>
      <c r="H1" s="5"/>
      <c r="I1" s="5"/>
      <c r="J1" s="5"/>
      <c r="K1" s="5"/>
    </row>
    <row r="2" ht="12.0" customHeight="1">
      <c r="A2" s="7" t="s">
        <v>4</v>
      </c>
      <c r="B2" s="8">
        <v>41471.0</v>
      </c>
      <c r="C2" s="7" t="s">
        <v>5</v>
      </c>
      <c r="D2" s="8">
        <v>41274.0</v>
      </c>
      <c r="E2" s="7" t="s">
        <v>6</v>
      </c>
      <c r="F2" s="41" t="str">
        <f>HYPERLINK("mailto:NSA-PRU-Support@eurocontrol.int","NSA-PRU-Support@eurocontrol.int")</f>
        <v>NSA-PRU-Support@eurocontrol.int</v>
      </c>
      <c r="G2" s="10"/>
      <c r="H2" s="10"/>
      <c r="I2" s="11"/>
      <c r="J2" s="11"/>
      <c r="K2" s="11"/>
    </row>
    <row r="3" ht="13.5" customHeight="1">
      <c r="A3" s="13"/>
      <c r="B3" s="13"/>
      <c r="C3" s="13"/>
      <c r="D3" s="13"/>
      <c r="E3" s="13"/>
      <c r="F3" s="13"/>
      <c r="G3" s="64"/>
      <c r="H3" s="64"/>
      <c r="I3" s="13"/>
      <c r="J3" s="64"/>
      <c r="K3" s="64"/>
    </row>
    <row r="4" ht="38.25" customHeight="1">
      <c r="A4" s="22" t="s">
        <v>52</v>
      </c>
      <c r="B4" s="22" t="s">
        <v>53</v>
      </c>
      <c r="C4" s="22" t="s">
        <v>68</v>
      </c>
      <c r="D4" s="22" t="s">
        <v>69</v>
      </c>
      <c r="E4" s="22" t="s">
        <v>54</v>
      </c>
      <c r="F4" s="22" t="s">
        <v>70</v>
      </c>
      <c r="G4" s="22" t="s">
        <v>71</v>
      </c>
      <c r="H4" s="22" t="s">
        <v>72</v>
      </c>
      <c r="I4" s="22" t="s">
        <v>73</v>
      </c>
      <c r="J4" s="22" t="s">
        <v>74</v>
      </c>
      <c r="K4" s="22" t="s">
        <v>75</v>
      </c>
    </row>
    <row r="5" ht="12.0" customHeight="1">
      <c r="A5" s="12" t="s">
        <v>60</v>
      </c>
      <c r="B5" s="65">
        <v>2008.0</v>
      </c>
      <c r="C5" s="66">
        <v>39448.0</v>
      </c>
      <c r="D5" s="67" t="s">
        <v>76</v>
      </c>
      <c r="E5" s="68">
        <v>31.0</v>
      </c>
      <c r="F5" s="69">
        <v>7739755.1599</v>
      </c>
      <c r="G5" s="70" t="str">
        <f t="shared" ref="G5:G64" si="1">F5/E5</f>
        <v>249,670</v>
      </c>
      <c r="H5" s="71"/>
      <c r="I5" s="70"/>
      <c r="J5" s="71"/>
      <c r="K5" s="71"/>
    </row>
    <row r="6" ht="12.0" customHeight="1">
      <c r="A6" s="63" t="s">
        <v>60</v>
      </c>
      <c r="B6" s="72">
        <v>2008.0</v>
      </c>
      <c r="C6" s="73">
        <v>39479.0</v>
      </c>
      <c r="D6" s="74" t="s">
        <v>77</v>
      </c>
      <c r="E6" s="75">
        <v>29.0</v>
      </c>
      <c r="F6" s="76">
        <v>7390216.0526</v>
      </c>
      <c r="G6" s="77" t="str">
        <f t="shared" si="1"/>
        <v>254,835</v>
      </c>
      <c r="H6" s="6"/>
      <c r="I6" s="77"/>
      <c r="J6" s="6"/>
      <c r="K6" s="6"/>
    </row>
    <row r="7" ht="12.0" customHeight="1">
      <c r="A7" s="63" t="s">
        <v>60</v>
      </c>
      <c r="B7" s="72">
        <v>2008.0</v>
      </c>
      <c r="C7" s="73">
        <v>39508.0</v>
      </c>
      <c r="D7" s="74" t="s">
        <v>78</v>
      </c>
      <c r="E7" s="75">
        <v>31.0</v>
      </c>
      <c r="F7" s="76">
        <v>8240796.1947</v>
      </c>
      <c r="G7" s="77" t="str">
        <f t="shared" si="1"/>
        <v>265,832</v>
      </c>
      <c r="H7" s="6"/>
      <c r="I7" s="77"/>
      <c r="J7" s="6"/>
      <c r="K7" s="6"/>
    </row>
    <row r="8" ht="12.0" customHeight="1">
      <c r="A8" s="63" t="s">
        <v>60</v>
      </c>
      <c r="B8" s="72">
        <v>2008.0</v>
      </c>
      <c r="C8" s="73">
        <v>39539.0</v>
      </c>
      <c r="D8" s="74" t="s">
        <v>79</v>
      </c>
      <c r="E8" s="75">
        <v>30.0</v>
      </c>
      <c r="F8" s="76">
        <v>8462519.1249</v>
      </c>
      <c r="G8" s="77" t="str">
        <f t="shared" si="1"/>
        <v>282,084</v>
      </c>
      <c r="H8" s="6"/>
      <c r="I8" s="77"/>
      <c r="J8" s="6"/>
      <c r="K8" s="6"/>
    </row>
    <row r="9" ht="12.0" customHeight="1">
      <c r="A9" s="63" t="s">
        <v>60</v>
      </c>
      <c r="B9" s="72">
        <v>2008.0</v>
      </c>
      <c r="C9" s="73">
        <v>39569.0</v>
      </c>
      <c r="D9" s="74" t="s">
        <v>80</v>
      </c>
      <c r="E9" s="75">
        <v>31.0</v>
      </c>
      <c r="F9" s="76">
        <v>9339492.6357</v>
      </c>
      <c r="G9" s="77" t="str">
        <f t="shared" si="1"/>
        <v>301,274</v>
      </c>
      <c r="H9" s="6"/>
      <c r="I9" s="77"/>
      <c r="J9" s="6"/>
      <c r="K9" s="6"/>
    </row>
    <row r="10" ht="12.0" customHeight="1">
      <c r="A10" s="63" t="s">
        <v>60</v>
      </c>
      <c r="B10" s="72">
        <v>2008.0</v>
      </c>
      <c r="C10" s="73">
        <v>39600.0</v>
      </c>
      <c r="D10" s="74" t="s">
        <v>81</v>
      </c>
      <c r="E10" s="75">
        <v>30.0</v>
      </c>
      <c r="F10" s="76">
        <v>9625575.1574</v>
      </c>
      <c r="G10" s="77" t="str">
        <f t="shared" si="1"/>
        <v>320,853</v>
      </c>
      <c r="H10" s="6"/>
      <c r="I10" s="77"/>
      <c r="J10" s="6"/>
      <c r="K10" s="6"/>
    </row>
    <row r="11" ht="12.0" customHeight="1">
      <c r="A11" s="63" t="s">
        <v>60</v>
      </c>
      <c r="B11" s="72">
        <v>2008.0</v>
      </c>
      <c r="C11" s="73">
        <v>39630.0</v>
      </c>
      <c r="D11" s="74" t="s">
        <v>82</v>
      </c>
      <c r="E11" s="75">
        <v>31.0</v>
      </c>
      <c r="F11" s="76">
        <v>1.01988264603E7</v>
      </c>
      <c r="G11" s="77" t="str">
        <f t="shared" si="1"/>
        <v>328,994</v>
      </c>
      <c r="H11" s="6"/>
      <c r="I11" s="77"/>
      <c r="J11" s="6"/>
      <c r="K11" s="6"/>
    </row>
    <row r="12" ht="12.0" customHeight="1">
      <c r="A12" s="63" t="s">
        <v>60</v>
      </c>
      <c r="B12" s="72">
        <v>2008.0</v>
      </c>
      <c r="C12" s="73">
        <v>39661.0</v>
      </c>
      <c r="D12" s="74" t="s">
        <v>83</v>
      </c>
      <c r="E12" s="75">
        <v>31.0</v>
      </c>
      <c r="F12" s="76">
        <v>1.02914907819E7</v>
      </c>
      <c r="G12" s="77" t="str">
        <f t="shared" si="1"/>
        <v>331,984</v>
      </c>
      <c r="H12" s="6"/>
      <c r="I12" s="77"/>
      <c r="J12" s="6"/>
      <c r="K12" s="6"/>
    </row>
    <row r="13" ht="12.0" customHeight="1">
      <c r="A13" s="63" t="s">
        <v>60</v>
      </c>
      <c r="B13" s="72">
        <v>2008.0</v>
      </c>
      <c r="C13" s="73">
        <v>39692.0</v>
      </c>
      <c r="D13" s="74" t="s">
        <v>84</v>
      </c>
      <c r="E13" s="75">
        <v>30.0</v>
      </c>
      <c r="F13" s="76">
        <v>9512536.9237</v>
      </c>
      <c r="G13" s="77" t="str">
        <f t="shared" si="1"/>
        <v>317,085</v>
      </c>
      <c r="H13" s="6"/>
      <c r="I13" s="77"/>
      <c r="J13" s="6"/>
      <c r="K13" s="6"/>
    </row>
    <row r="14" ht="12.0" customHeight="1">
      <c r="A14" s="63" t="s">
        <v>60</v>
      </c>
      <c r="B14" s="72">
        <v>2008.0</v>
      </c>
      <c r="C14" s="73">
        <v>39722.0</v>
      </c>
      <c r="D14" s="74" t="s">
        <v>85</v>
      </c>
      <c r="E14" s="75">
        <v>31.0</v>
      </c>
      <c r="F14" s="76">
        <v>9012323.2738</v>
      </c>
      <c r="G14" s="77" t="str">
        <f t="shared" si="1"/>
        <v>290,720</v>
      </c>
      <c r="H14" s="6"/>
      <c r="I14" s="77"/>
      <c r="J14" s="6"/>
      <c r="K14" s="6"/>
    </row>
    <row r="15" ht="12.0" customHeight="1">
      <c r="A15" s="63" t="s">
        <v>60</v>
      </c>
      <c r="B15" s="72">
        <v>2008.0</v>
      </c>
      <c r="C15" s="73">
        <v>39753.0</v>
      </c>
      <c r="D15" s="74" t="s">
        <v>86</v>
      </c>
      <c r="E15" s="75">
        <v>30.0</v>
      </c>
      <c r="F15" s="76">
        <v>7325472.037</v>
      </c>
      <c r="G15" s="77" t="str">
        <f t="shared" si="1"/>
        <v>244,182</v>
      </c>
      <c r="H15" s="6"/>
      <c r="I15" s="77"/>
      <c r="J15" s="6"/>
      <c r="K15" s="6"/>
    </row>
    <row r="16" ht="12.0" customHeight="1">
      <c r="A16" s="78" t="s">
        <v>60</v>
      </c>
      <c r="B16" s="79">
        <v>2008.0</v>
      </c>
      <c r="C16" s="80">
        <v>39783.0</v>
      </c>
      <c r="D16" s="81" t="s">
        <v>87</v>
      </c>
      <c r="E16" s="82">
        <v>31.0</v>
      </c>
      <c r="F16" s="83">
        <v>7146449.5565</v>
      </c>
      <c r="G16" s="84" t="str">
        <f t="shared" si="1"/>
        <v>230,531</v>
      </c>
      <c r="H16" s="78"/>
      <c r="I16" s="84"/>
      <c r="J16" s="78"/>
      <c r="K16" s="78"/>
    </row>
    <row r="17" ht="12.0" customHeight="1">
      <c r="A17" s="12" t="s">
        <v>60</v>
      </c>
      <c r="B17" s="65">
        <v>2009.0</v>
      </c>
      <c r="C17" s="66">
        <v>39814.0</v>
      </c>
      <c r="D17" s="67" t="s">
        <v>76</v>
      </c>
      <c r="E17" s="68">
        <v>31.0</v>
      </c>
      <c r="F17" s="69">
        <v>7093523.8037</v>
      </c>
      <c r="G17" s="70" t="str">
        <f t="shared" si="1"/>
        <v>228,823</v>
      </c>
      <c r="H17" s="85" t="str">
        <f>(F17/F5)-1</f>
        <v>-8.3%</v>
      </c>
      <c r="I17" s="70"/>
      <c r="J17" s="12"/>
      <c r="K17" s="12"/>
    </row>
    <row r="18" ht="12.0" customHeight="1">
      <c r="A18" s="63" t="s">
        <v>60</v>
      </c>
      <c r="B18" s="72">
        <v>2009.0</v>
      </c>
      <c r="C18" s="73">
        <v>39845.0</v>
      </c>
      <c r="D18" s="74" t="s">
        <v>77</v>
      </c>
      <c r="E18" s="75">
        <v>28.0</v>
      </c>
      <c r="F18" s="76">
        <v>6522766.6333</v>
      </c>
      <c r="G18" s="77" t="str">
        <f t="shared" si="1"/>
        <v>232,956</v>
      </c>
      <c r="H18" s="86" t="str">
        <f t="shared" ref="H18:H28" si="2">(SUM(F$17:F18)/SUM(F$5:F6))-1</f>
        <v>-10.0%</v>
      </c>
      <c r="I18" s="77"/>
      <c r="J18" s="6"/>
      <c r="K18" s="6"/>
    </row>
    <row r="19" ht="12.0" customHeight="1">
      <c r="A19" s="63" t="s">
        <v>60</v>
      </c>
      <c r="B19" s="72">
        <v>2009.0</v>
      </c>
      <c r="C19" s="73">
        <v>39873.0</v>
      </c>
      <c r="D19" s="74" t="s">
        <v>78</v>
      </c>
      <c r="E19" s="75">
        <v>31.0</v>
      </c>
      <c r="F19" s="76">
        <v>7546949.9458</v>
      </c>
      <c r="G19" s="77" t="str">
        <f t="shared" si="1"/>
        <v>243,450</v>
      </c>
      <c r="H19" s="86" t="str">
        <f t="shared" si="2"/>
        <v>-9.4%</v>
      </c>
      <c r="I19" s="77"/>
      <c r="J19" s="6"/>
      <c r="K19" s="6"/>
    </row>
    <row r="20" ht="12.0" customHeight="1">
      <c r="A20" s="63" t="s">
        <v>60</v>
      </c>
      <c r="B20" s="72">
        <v>2009.0</v>
      </c>
      <c r="C20" s="73">
        <v>39904.0</v>
      </c>
      <c r="D20" s="74" t="s">
        <v>79</v>
      </c>
      <c r="E20" s="75">
        <v>30.0</v>
      </c>
      <c r="F20" s="76">
        <v>7960011.6172</v>
      </c>
      <c r="G20" s="77" t="str">
        <f t="shared" si="1"/>
        <v>265,334</v>
      </c>
      <c r="H20" s="86" t="str">
        <f t="shared" si="2"/>
        <v>-8.5%</v>
      </c>
      <c r="I20" s="77"/>
      <c r="J20" s="6"/>
      <c r="K20" s="6"/>
    </row>
    <row r="21" ht="12.0" customHeight="1">
      <c r="A21" s="63" t="s">
        <v>60</v>
      </c>
      <c r="B21" s="72">
        <v>2009.0</v>
      </c>
      <c r="C21" s="73">
        <v>39934.0</v>
      </c>
      <c r="D21" s="74" t="s">
        <v>80</v>
      </c>
      <c r="E21" s="75">
        <v>31.0</v>
      </c>
      <c r="F21" s="76">
        <v>8613669.8877</v>
      </c>
      <c r="G21" s="77" t="str">
        <f t="shared" si="1"/>
        <v>277,860</v>
      </c>
      <c r="H21" s="86" t="str">
        <f t="shared" si="2"/>
        <v>-8.3%</v>
      </c>
      <c r="I21" s="77"/>
      <c r="J21" s="6"/>
      <c r="K21" s="6"/>
    </row>
    <row r="22" ht="12.0" customHeight="1">
      <c r="A22" s="63" t="s">
        <v>60</v>
      </c>
      <c r="B22" s="72">
        <v>2009.0</v>
      </c>
      <c r="C22" s="73">
        <v>39965.0</v>
      </c>
      <c r="D22" s="74" t="s">
        <v>81</v>
      </c>
      <c r="E22" s="75">
        <v>30.0</v>
      </c>
      <c r="F22" s="76">
        <v>8858733.7831</v>
      </c>
      <c r="G22" s="77" t="str">
        <f t="shared" si="1"/>
        <v>295,291</v>
      </c>
      <c r="H22" s="86" t="str">
        <f t="shared" si="2"/>
        <v>-8.3%</v>
      </c>
      <c r="I22" s="77"/>
      <c r="J22" s="6"/>
      <c r="K22" s="6"/>
    </row>
    <row r="23" ht="12.0" customHeight="1">
      <c r="A23" s="63" t="s">
        <v>60</v>
      </c>
      <c r="B23" s="72">
        <v>2009.0</v>
      </c>
      <c r="C23" s="73">
        <v>39995.0</v>
      </c>
      <c r="D23" s="74" t="s">
        <v>82</v>
      </c>
      <c r="E23" s="75">
        <v>31.0</v>
      </c>
      <c r="F23" s="76">
        <v>9615403.7758</v>
      </c>
      <c r="G23" s="77" t="str">
        <f t="shared" si="1"/>
        <v>310,174</v>
      </c>
      <c r="H23" s="86" t="str">
        <f t="shared" si="2"/>
        <v>-7.8%</v>
      </c>
      <c r="I23" s="77"/>
      <c r="J23" s="6"/>
      <c r="K23" s="6"/>
    </row>
    <row r="24" ht="12.0" customHeight="1">
      <c r="A24" s="63" t="s">
        <v>60</v>
      </c>
      <c r="B24" s="72">
        <v>2009.0</v>
      </c>
      <c r="C24" s="73">
        <v>40026.0</v>
      </c>
      <c r="D24" s="74" t="s">
        <v>83</v>
      </c>
      <c r="E24" s="75">
        <v>31.0</v>
      </c>
      <c r="F24" s="76">
        <v>9624491.2569</v>
      </c>
      <c r="G24" s="77" t="str">
        <f t="shared" si="1"/>
        <v>310,467</v>
      </c>
      <c r="H24" s="86" t="str">
        <f t="shared" si="2"/>
        <v>-7.6%</v>
      </c>
      <c r="I24" s="77"/>
      <c r="J24" s="6"/>
      <c r="K24" s="6"/>
    </row>
    <row r="25" ht="12.0" customHeight="1">
      <c r="A25" s="63" t="s">
        <v>60</v>
      </c>
      <c r="B25" s="72">
        <v>2009.0</v>
      </c>
      <c r="C25" s="73">
        <v>40057.0</v>
      </c>
      <c r="D25" s="74" t="s">
        <v>84</v>
      </c>
      <c r="E25" s="75">
        <v>30.0</v>
      </c>
      <c r="F25" s="76">
        <v>8841236.4968</v>
      </c>
      <c r="G25" s="77" t="str">
        <f t="shared" si="1"/>
        <v>294,708</v>
      </c>
      <c r="H25" s="86" t="str">
        <f t="shared" si="2"/>
        <v>-7.6%</v>
      </c>
      <c r="I25" s="77"/>
      <c r="J25" s="6"/>
      <c r="K25" s="6"/>
    </row>
    <row r="26" ht="12.0" customHeight="1">
      <c r="A26" s="63" t="s">
        <v>60</v>
      </c>
      <c r="B26" s="72">
        <v>2009.0</v>
      </c>
      <c r="C26" s="73">
        <v>40087.0</v>
      </c>
      <c r="D26" s="74" t="s">
        <v>85</v>
      </c>
      <c r="E26" s="75">
        <v>31.0</v>
      </c>
      <c r="F26" s="76">
        <v>8539521.2963</v>
      </c>
      <c r="G26" s="77" t="str">
        <f t="shared" si="1"/>
        <v>275,468</v>
      </c>
      <c r="H26" s="86" t="str">
        <f t="shared" si="2"/>
        <v>-7.3%</v>
      </c>
      <c r="I26" s="77"/>
      <c r="J26" s="6"/>
      <c r="K26" s="6"/>
    </row>
    <row r="27" ht="12.0" customHeight="1">
      <c r="A27" s="63" t="s">
        <v>60</v>
      </c>
      <c r="B27" s="72">
        <v>2009.0</v>
      </c>
      <c r="C27" s="73">
        <v>40118.0</v>
      </c>
      <c r="D27" s="74" t="s">
        <v>86</v>
      </c>
      <c r="E27" s="75">
        <v>30.0</v>
      </c>
      <c r="F27" s="76">
        <v>7185785.4564</v>
      </c>
      <c r="G27" s="77" t="str">
        <f t="shared" si="1"/>
        <v>239,526</v>
      </c>
      <c r="H27" s="86" t="str">
        <f t="shared" si="2"/>
        <v>-6.9%</v>
      </c>
      <c r="I27" s="77"/>
      <c r="J27" s="6"/>
      <c r="K27" s="6"/>
    </row>
    <row r="28" ht="12.0" customHeight="1">
      <c r="A28" s="78" t="s">
        <v>60</v>
      </c>
      <c r="B28" s="79">
        <v>2009.0</v>
      </c>
      <c r="C28" s="80">
        <v>40148.0</v>
      </c>
      <c r="D28" s="81" t="s">
        <v>87</v>
      </c>
      <c r="E28" s="82">
        <v>31.0</v>
      </c>
      <c r="F28" s="83">
        <v>7058777.2118</v>
      </c>
      <c r="G28" s="84" t="str">
        <f t="shared" si="1"/>
        <v>227,702</v>
      </c>
      <c r="H28" s="87" t="str">
        <f t="shared" si="2"/>
        <v>-6.5%</v>
      </c>
      <c r="I28" s="84"/>
      <c r="J28" s="78"/>
      <c r="K28" s="78"/>
    </row>
    <row r="29" ht="12.0" customHeight="1">
      <c r="A29" s="12" t="s">
        <v>60</v>
      </c>
      <c r="B29" s="65">
        <v>2010.0</v>
      </c>
      <c r="C29" s="66">
        <v>40179.0</v>
      </c>
      <c r="D29" s="67" t="s">
        <v>76</v>
      </c>
      <c r="E29" s="68">
        <v>31.0</v>
      </c>
      <c r="F29" s="69">
        <v>7060471.6387</v>
      </c>
      <c r="G29" s="70" t="str">
        <f t="shared" si="1"/>
        <v>227,757</v>
      </c>
      <c r="H29" s="85" t="str">
        <f>(F29/F17)-1</f>
        <v>-0.5%</v>
      </c>
      <c r="I29" s="70"/>
      <c r="J29" s="12"/>
      <c r="K29" s="12"/>
    </row>
    <row r="30" ht="12.0" customHeight="1">
      <c r="A30" s="63" t="s">
        <v>60</v>
      </c>
      <c r="B30" s="72">
        <v>2010.0</v>
      </c>
      <c r="C30" s="73">
        <v>40210.0</v>
      </c>
      <c r="D30" s="74" t="s">
        <v>77</v>
      </c>
      <c r="E30" s="75">
        <v>28.0</v>
      </c>
      <c r="F30" s="76">
        <v>6569562.1708</v>
      </c>
      <c r="G30" s="77" t="str">
        <f t="shared" si="1"/>
        <v>234,627</v>
      </c>
      <c r="H30" s="86" t="str">
        <f t="shared" ref="H30:H40" si="3">(SUM(F$29:F30)/SUM(F$17:F18))-1</f>
        <v>0.1%</v>
      </c>
      <c r="I30" s="77"/>
      <c r="J30" s="6"/>
      <c r="K30" s="6"/>
    </row>
    <row r="31" ht="12.0" customHeight="1">
      <c r="A31" s="63" t="s">
        <v>60</v>
      </c>
      <c r="B31" s="72">
        <v>2010.0</v>
      </c>
      <c r="C31" s="73">
        <v>40238.0</v>
      </c>
      <c r="D31" s="74" t="s">
        <v>78</v>
      </c>
      <c r="E31" s="75">
        <v>31.0</v>
      </c>
      <c r="F31" s="76">
        <v>7699105.5741</v>
      </c>
      <c r="G31" s="77" t="str">
        <f t="shared" si="1"/>
        <v>248,358</v>
      </c>
      <c r="H31" s="86" t="str">
        <f t="shared" si="3"/>
        <v>0.8%</v>
      </c>
      <c r="I31" s="77"/>
      <c r="J31" s="6"/>
      <c r="K31" s="6"/>
    </row>
    <row r="32" ht="12.0" customHeight="1">
      <c r="A32" s="63" t="s">
        <v>60</v>
      </c>
      <c r="B32" s="72">
        <v>2010.0</v>
      </c>
      <c r="C32" s="73">
        <v>40269.0</v>
      </c>
      <c r="D32" s="74" t="s">
        <v>79</v>
      </c>
      <c r="E32" s="75">
        <v>30.0</v>
      </c>
      <c r="F32" s="76">
        <v>7118569.2074</v>
      </c>
      <c r="G32" s="77" t="str">
        <f t="shared" si="1"/>
        <v>237,286</v>
      </c>
      <c r="H32" s="86" t="str">
        <f t="shared" si="3"/>
        <v>-2.3%</v>
      </c>
      <c r="I32" s="77"/>
      <c r="J32" s="6"/>
      <c r="K32" s="6"/>
    </row>
    <row r="33" ht="12.0" customHeight="1">
      <c r="A33" s="63" t="s">
        <v>60</v>
      </c>
      <c r="B33" s="72">
        <v>2010.0</v>
      </c>
      <c r="C33" s="73">
        <v>40299.0</v>
      </c>
      <c r="D33" s="74" t="s">
        <v>80</v>
      </c>
      <c r="E33" s="75">
        <v>31.0</v>
      </c>
      <c r="F33" s="76">
        <v>8930888.7943</v>
      </c>
      <c r="G33" s="77" t="str">
        <f t="shared" si="1"/>
        <v>288,093</v>
      </c>
      <c r="H33" s="86" t="str">
        <f t="shared" si="3"/>
        <v>-0.9%</v>
      </c>
      <c r="I33" s="77"/>
      <c r="J33" s="6"/>
      <c r="K33" s="6"/>
    </row>
    <row r="34" ht="12.0" customHeight="1">
      <c r="A34" s="63" t="s">
        <v>60</v>
      </c>
      <c r="B34" s="72">
        <v>2010.0</v>
      </c>
      <c r="C34" s="73">
        <v>40330.0</v>
      </c>
      <c r="D34" s="74" t="s">
        <v>81</v>
      </c>
      <c r="E34" s="75">
        <v>30.0</v>
      </c>
      <c r="F34" s="76">
        <v>9259700.679</v>
      </c>
      <c r="G34" s="77" t="str">
        <f t="shared" si="1"/>
        <v>308,657</v>
      </c>
      <c r="H34" s="86" t="str">
        <f t="shared" si="3"/>
        <v>0.1%</v>
      </c>
      <c r="I34" s="77"/>
      <c r="J34" s="6"/>
      <c r="K34" s="6"/>
    </row>
    <row r="35" ht="12.0" customHeight="1">
      <c r="A35" s="63" t="s">
        <v>60</v>
      </c>
      <c r="B35" s="72">
        <v>2010.0</v>
      </c>
      <c r="C35" s="73">
        <v>40360.0</v>
      </c>
      <c r="D35" s="74" t="s">
        <v>82</v>
      </c>
      <c r="E35" s="75">
        <v>31.0</v>
      </c>
      <c r="F35" s="76">
        <v>1.00910109189E7</v>
      </c>
      <c r="G35" s="77" t="str">
        <f t="shared" si="1"/>
        <v>325,516</v>
      </c>
      <c r="H35" s="86" t="str">
        <f t="shared" si="3"/>
        <v>0.9%</v>
      </c>
      <c r="I35" s="77"/>
      <c r="J35" s="6"/>
      <c r="K35" s="6"/>
    </row>
    <row r="36" ht="12.0" customHeight="1">
      <c r="A36" s="63" t="s">
        <v>60</v>
      </c>
      <c r="B36" s="72">
        <v>2010.0</v>
      </c>
      <c r="C36" s="73">
        <v>40391.0</v>
      </c>
      <c r="D36" s="74" t="s">
        <v>83</v>
      </c>
      <c r="E36" s="75">
        <v>31.0</v>
      </c>
      <c r="F36" s="76">
        <v>1.0077280295E7</v>
      </c>
      <c r="G36" s="77" t="str">
        <f t="shared" si="1"/>
        <v>325,074</v>
      </c>
      <c r="H36" s="86" t="str">
        <f t="shared" si="3"/>
        <v>1.5%</v>
      </c>
      <c r="I36" s="77"/>
      <c r="J36" s="6"/>
      <c r="K36" s="6"/>
    </row>
    <row r="37" ht="12.0" customHeight="1">
      <c r="A37" s="63" t="s">
        <v>60</v>
      </c>
      <c r="B37" s="72">
        <v>2010.0</v>
      </c>
      <c r="C37" s="73">
        <v>40422.0</v>
      </c>
      <c r="D37" s="74" t="s">
        <v>84</v>
      </c>
      <c r="E37" s="75">
        <v>30.0</v>
      </c>
      <c r="F37" s="76">
        <v>9314063.4535</v>
      </c>
      <c r="G37" s="77" t="str">
        <f t="shared" si="1"/>
        <v>310,469</v>
      </c>
      <c r="H37" s="86" t="str">
        <f t="shared" si="3"/>
        <v>1.9%</v>
      </c>
      <c r="I37" s="77"/>
      <c r="J37" s="6"/>
      <c r="K37" s="6"/>
    </row>
    <row r="38" ht="12.0" customHeight="1">
      <c r="A38" s="63" t="s">
        <v>60</v>
      </c>
      <c r="B38" s="72">
        <v>2010.0</v>
      </c>
      <c r="C38" s="73">
        <v>40452.0</v>
      </c>
      <c r="D38" s="74" t="s">
        <v>85</v>
      </c>
      <c r="E38" s="75">
        <v>31.0</v>
      </c>
      <c r="F38" s="76">
        <v>9116658.4645</v>
      </c>
      <c r="G38" s="77" t="str">
        <f t="shared" si="1"/>
        <v>294,086</v>
      </c>
      <c r="H38" s="86" t="str">
        <f t="shared" si="3"/>
        <v>2.4%</v>
      </c>
      <c r="I38" s="77"/>
      <c r="J38" s="6"/>
      <c r="K38" s="6"/>
    </row>
    <row r="39" ht="12.0" customHeight="1">
      <c r="A39" s="63" t="s">
        <v>60</v>
      </c>
      <c r="B39" s="72">
        <v>2010.0</v>
      </c>
      <c r="C39" s="73">
        <v>40483.0</v>
      </c>
      <c r="D39" s="74" t="s">
        <v>86</v>
      </c>
      <c r="E39" s="75">
        <v>30.0</v>
      </c>
      <c r="F39" s="76">
        <v>7521943.2839</v>
      </c>
      <c r="G39" s="77" t="str">
        <f t="shared" si="1"/>
        <v>250,731</v>
      </c>
      <c r="H39" s="86" t="str">
        <f t="shared" si="3"/>
        <v>2.6%</v>
      </c>
      <c r="I39" s="77"/>
      <c r="J39" s="6"/>
      <c r="K39" s="6"/>
    </row>
    <row r="40" ht="12.0" customHeight="1">
      <c r="A40" s="78" t="s">
        <v>60</v>
      </c>
      <c r="B40" s="79">
        <v>2010.0</v>
      </c>
      <c r="C40" s="80">
        <v>40513.0</v>
      </c>
      <c r="D40" s="81" t="s">
        <v>87</v>
      </c>
      <c r="E40" s="82">
        <v>31.0</v>
      </c>
      <c r="F40" s="83">
        <v>7185616.0691</v>
      </c>
      <c r="G40" s="84" t="str">
        <f t="shared" si="1"/>
        <v>231,794</v>
      </c>
      <c r="H40" s="87" t="str">
        <f t="shared" si="3"/>
        <v>2.5%</v>
      </c>
      <c r="I40" s="84"/>
      <c r="J40" s="78"/>
      <c r="K40" s="78"/>
    </row>
    <row r="41" ht="12.0" customHeight="1">
      <c r="A41" s="12" t="s">
        <v>60</v>
      </c>
      <c r="B41" s="65">
        <v>2011.0</v>
      </c>
      <c r="C41" s="66">
        <v>40544.0</v>
      </c>
      <c r="D41" s="67" t="s">
        <v>76</v>
      </c>
      <c r="E41" s="68">
        <v>31.0</v>
      </c>
      <c r="F41" s="69">
        <v>7517500.9743</v>
      </c>
      <c r="G41" s="70" t="str">
        <f t="shared" si="1"/>
        <v>242,500</v>
      </c>
      <c r="H41" s="85" t="str">
        <f>(F41/F29)-1</f>
        <v>6.5%</v>
      </c>
      <c r="I41" s="70"/>
      <c r="J41" s="12"/>
      <c r="K41" s="12"/>
    </row>
    <row r="42" ht="12.0" customHeight="1">
      <c r="A42" s="63" t="s">
        <v>60</v>
      </c>
      <c r="B42" s="72">
        <v>2011.0</v>
      </c>
      <c r="C42" s="73">
        <v>40575.0</v>
      </c>
      <c r="D42" s="74" t="s">
        <v>77</v>
      </c>
      <c r="E42" s="75">
        <v>28.0</v>
      </c>
      <c r="F42" s="76">
        <v>6894063.6484</v>
      </c>
      <c r="G42" s="77" t="str">
        <f t="shared" si="1"/>
        <v>246,217</v>
      </c>
      <c r="H42" s="86" t="str">
        <f t="shared" ref="H42:H52" si="4">(SUM(F$41:F42)/SUM(F$29:F30))-1</f>
        <v>5.7%</v>
      </c>
      <c r="I42" s="77"/>
      <c r="J42" s="6"/>
      <c r="K42" s="6"/>
    </row>
    <row r="43" ht="12.0" customHeight="1">
      <c r="A43" s="63" t="s">
        <v>60</v>
      </c>
      <c r="B43" s="72">
        <v>2011.0</v>
      </c>
      <c r="C43" s="73">
        <v>40603.0</v>
      </c>
      <c r="D43" s="74" t="s">
        <v>78</v>
      </c>
      <c r="E43" s="75">
        <v>31.0</v>
      </c>
      <c r="F43" s="76">
        <v>8093276.3154</v>
      </c>
      <c r="G43" s="77" t="str">
        <f t="shared" si="1"/>
        <v>261,073</v>
      </c>
      <c r="H43" s="86" t="str">
        <f t="shared" si="4"/>
        <v>5.5%</v>
      </c>
      <c r="I43" s="77"/>
      <c r="J43" s="6"/>
      <c r="K43" s="6"/>
    </row>
    <row r="44" ht="12.0" customHeight="1">
      <c r="A44" s="63" t="s">
        <v>60</v>
      </c>
      <c r="B44" s="72">
        <v>2011.0</v>
      </c>
      <c r="C44" s="73">
        <v>40634.0</v>
      </c>
      <c r="D44" s="74" t="s">
        <v>79</v>
      </c>
      <c r="E44" s="75">
        <v>30.0</v>
      </c>
      <c r="F44" s="76">
        <v>8609600.8069</v>
      </c>
      <c r="G44" s="77" t="str">
        <f t="shared" si="1"/>
        <v>286,987</v>
      </c>
      <c r="H44" s="86" t="str">
        <f t="shared" si="4"/>
        <v>9.4%</v>
      </c>
      <c r="I44" s="77"/>
      <c r="J44" s="6"/>
      <c r="K44" s="6"/>
    </row>
    <row r="45" ht="12.0" customHeight="1">
      <c r="A45" s="63" t="s">
        <v>60</v>
      </c>
      <c r="B45" s="72">
        <v>2011.0</v>
      </c>
      <c r="C45" s="73">
        <v>40664.0</v>
      </c>
      <c r="D45" s="74" t="s">
        <v>80</v>
      </c>
      <c r="E45" s="75">
        <v>31.0</v>
      </c>
      <c r="F45" s="76">
        <v>9380964.4905</v>
      </c>
      <c r="G45" s="77" t="str">
        <f t="shared" si="1"/>
        <v>302,612</v>
      </c>
      <c r="H45" s="86" t="str">
        <f t="shared" si="4"/>
        <v>8.3%</v>
      </c>
      <c r="I45" s="77"/>
      <c r="J45" s="6"/>
      <c r="K45" s="6"/>
    </row>
    <row r="46" ht="12.0" customHeight="1">
      <c r="A46" s="63" t="s">
        <v>60</v>
      </c>
      <c r="B46" s="72">
        <v>2011.0</v>
      </c>
      <c r="C46" s="73">
        <v>40695.0</v>
      </c>
      <c r="D46" s="74" t="s">
        <v>81</v>
      </c>
      <c r="E46" s="75">
        <v>30.0</v>
      </c>
      <c r="F46" s="76">
        <v>9663294.9588</v>
      </c>
      <c r="G46" s="77" t="str">
        <f t="shared" si="1"/>
        <v>322,110</v>
      </c>
      <c r="H46" s="86" t="str">
        <f t="shared" si="4"/>
        <v>7.5%</v>
      </c>
      <c r="I46" s="77"/>
      <c r="J46" s="6"/>
      <c r="K46" s="6"/>
    </row>
    <row r="47" ht="12.0" customHeight="1">
      <c r="A47" s="63" t="s">
        <v>60</v>
      </c>
      <c r="B47" s="72">
        <v>2011.0</v>
      </c>
      <c r="C47" s="73">
        <v>40725.0</v>
      </c>
      <c r="D47" s="74" t="s">
        <v>82</v>
      </c>
      <c r="E47" s="75">
        <v>31.0</v>
      </c>
      <c r="F47" s="76">
        <v>1.05145558135E7</v>
      </c>
      <c r="G47" s="77" t="str">
        <f t="shared" si="1"/>
        <v>339,179</v>
      </c>
      <c r="H47" s="86" t="str">
        <f t="shared" si="4"/>
        <v>7.0%</v>
      </c>
      <c r="I47" s="77"/>
      <c r="J47" s="6"/>
      <c r="K47" s="6"/>
    </row>
    <row r="48" ht="12.0" customHeight="1">
      <c r="A48" s="63" t="s">
        <v>60</v>
      </c>
      <c r="B48" s="72">
        <v>2011.0</v>
      </c>
      <c r="C48" s="73">
        <v>40756.0</v>
      </c>
      <c r="D48" s="74" t="s">
        <v>83</v>
      </c>
      <c r="E48" s="75">
        <v>31.0</v>
      </c>
      <c r="F48" s="76">
        <v>1.03549096061E7</v>
      </c>
      <c r="G48" s="77" t="str">
        <f t="shared" si="1"/>
        <v>334,029</v>
      </c>
      <c r="H48" s="86" t="str">
        <f t="shared" si="4"/>
        <v>6.3%</v>
      </c>
      <c r="I48" s="77"/>
      <c r="J48" s="6"/>
      <c r="K48" s="6"/>
    </row>
    <row r="49" ht="12.0" customHeight="1">
      <c r="A49" s="63" t="s">
        <v>60</v>
      </c>
      <c r="B49" s="72">
        <v>2011.0</v>
      </c>
      <c r="C49" s="73">
        <v>40787.0</v>
      </c>
      <c r="D49" s="74" t="s">
        <v>84</v>
      </c>
      <c r="E49" s="75">
        <v>30.0</v>
      </c>
      <c r="F49" s="76">
        <v>9781246.123</v>
      </c>
      <c r="G49" s="77" t="str">
        <f t="shared" si="1"/>
        <v>326,042</v>
      </c>
      <c r="H49" s="86" t="str">
        <f t="shared" si="4"/>
        <v>6.2%</v>
      </c>
      <c r="I49" s="77"/>
      <c r="J49" s="6"/>
      <c r="K49" s="6"/>
    </row>
    <row r="50" ht="12.0" customHeight="1">
      <c r="A50" s="63" t="s">
        <v>60</v>
      </c>
      <c r="B50" s="72">
        <v>2011.0</v>
      </c>
      <c r="C50" s="73">
        <v>40817.0</v>
      </c>
      <c r="D50" s="74" t="s">
        <v>85</v>
      </c>
      <c r="E50" s="75">
        <v>31.0</v>
      </c>
      <c r="F50" s="76">
        <v>9346110.2946</v>
      </c>
      <c r="G50" s="77" t="str">
        <f t="shared" si="1"/>
        <v>301,487</v>
      </c>
      <c r="H50" s="86" t="str">
        <f t="shared" si="4"/>
        <v>5.8%</v>
      </c>
      <c r="I50" s="77"/>
      <c r="J50" s="6"/>
      <c r="K50" s="6"/>
    </row>
    <row r="51" ht="12.0" customHeight="1">
      <c r="A51" s="63" t="s">
        <v>60</v>
      </c>
      <c r="B51" s="72">
        <v>2011.0</v>
      </c>
      <c r="C51" s="73">
        <v>40848.0</v>
      </c>
      <c r="D51" s="74" t="s">
        <v>86</v>
      </c>
      <c r="E51" s="75">
        <v>30.0</v>
      </c>
      <c r="F51" s="76">
        <v>7526337.092</v>
      </c>
      <c r="G51" s="77" t="str">
        <f t="shared" si="1"/>
        <v>250,878</v>
      </c>
      <c r="H51" s="86" t="str">
        <f t="shared" si="4"/>
        <v>5.3%</v>
      </c>
      <c r="I51" s="77"/>
      <c r="J51" s="6"/>
      <c r="K51" s="6"/>
    </row>
    <row r="52" ht="12.0" customHeight="1">
      <c r="A52" s="78" t="s">
        <v>60</v>
      </c>
      <c r="B52" s="79">
        <v>2011.0</v>
      </c>
      <c r="C52" s="80">
        <v>40878.0</v>
      </c>
      <c r="D52" s="81" t="s">
        <v>87</v>
      </c>
      <c r="E52" s="82">
        <v>31.0</v>
      </c>
      <c r="F52" s="83">
        <v>7444446.2921</v>
      </c>
      <c r="G52" s="84" t="str">
        <f t="shared" si="1"/>
        <v>240,143</v>
      </c>
      <c r="H52" s="87" t="str">
        <f t="shared" si="4"/>
        <v>5.2%</v>
      </c>
      <c r="I52" s="84"/>
      <c r="J52" s="78"/>
      <c r="K52" s="78"/>
    </row>
    <row r="53" ht="12.0" customHeight="1">
      <c r="A53" s="12" t="s">
        <v>60</v>
      </c>
      <c r="B53" s="65">
        <v>2012.0</v>
      </c>
      <c r="C53" s="66">
        <v>40909.0</v>
      </c>
      <c r="D53" s="67" t="s">
        <v>76</v>
      </c>
      <c r="E53" s="68">
        <v>31.0</v>
      </c>
      <c r="F53" s="69">
        <v>7288497.1323</v>
      </c>
      <c r="G53" s="70" t="str">
        <f t="shared" si="1"/>
        <v>235,113</v>
      </c>
      <c r="H53" s="85" t="str">
        <f>(F53/F41)-1</f>
        <v>-3.0%</v>
      </c>
      <c r="I53" s="69">
        <v>7759740.83428379</v>
      </c>
      <c r="J53" s="70" t="str">
        <f t="shared" ref="J53:J64" si="5">I53/E53</f>
        <v>250,314</v>
      </c>
      <c r="K53" s="85" t="str">
        <f>(F53/I53)-1</f>
        <v>-6.1%</v>
      </c>
    </row>
    <row r="54" ht="12.0" customHeight="1">
      <c r="A54" s="63" t="s">
        <v>60</v>
      </c>
      <c r="B54" s="72">
        <v>2012.0</v>
      </c>
      <c r="C54" s="73">
        <v>40940.0</v>
      </c>
      <c r="D54" s="74" t="s">
        <v>77</v>
      </c>
      <c r="E54" s="75">
        <v>29.0</v>
      </c>
      <c r="F54" s="76">
        <v>6882448.094</v>
      </c>
      <c r="G54" s="77" t="str">
        <f t="shared" si="1"/>
        <v>237,326</v>
      </c>
      <c r="H54" s="86" t="str">
        <f t="shared" ref="H54:H64" si="6">(SUM(F$53:F54)/SUM(F$41:F42))-1</f>
        <v>-1.7%</v>
      </c>
      <c r="I54" s="76">
        <v>7112590.60700073</v>
      </c>
      <c r="J54" s="77" t="str">
        <f t="shared" si="5"/>
        <v>245,262</v>
      </c>
      <c r="K54" s="86" t="str">
        <f t="shared" ref="K54:K64" si="7">(SUM(F$53:F54)/SUM(I$53:I54))-1</f>
        <v>-4.7%</v>
      </c>
    </row>
    <row r="55" ht="12.0" customHeight="1">
      <c r="A55" s="63" t="s">
        <v>60</v>
      </c>
      <c r="B55" s="72">
        <v>2012.0</v>
      </c>
      <c r="C55" s="73">
        <v>40969.0</v>
      </c>
      <c r="D55" s="74" t="s">
        <v>78</v>
      </c>
      <c r="E55" s="75">
        <v>31.0</v>
      </c>
      <c r="F55" s="76">
        <v>7917979.5193</v>
      </c>
      <c r="G55" s="77" t="str">
        <f t="shared" si="1"/>
        <v>255,419</v>
      </c>
      <c r="H55" s="86" t="str">
        <f t="shared" si="6"/>
        <v>-1.8%</v>
      </c>
      <c r="I55" s="76">
        <v>8352517.69239957</v>
      </c>
      <c r="J55" s="77" t="str">
        <f t="shared" si="5"/>
        <v>269,436</v>
      </c>
      <c r="K55" s="86" t="str">
        <f t="shared" si="7"/>
        <v>-4.9%</v>
      </c>
    </row>
    <row r="56" ht="12.0" customHeight="1">
      <c r="A56" s="63" t="s">
        <v>60</v>
      </c>
      <c r="B56" s="72">
        <v>2012.0</v>
      </c>
      <c r="C56" s="73">
        <v>41000.0</v>
      </c>
      <c r="D56" s="74" t="s">
        <v>79</v>
      </c>
      <c r="E56" s="75">
        <v>30.0</v>
      </c>
      <c r="F56" s="76">
        <v>8418582.0957</v>
      </c>
      <c r="G56" s="77" t="str">
        <f t="shared" si="1"/>
        <v>280,619</v>
      </c>
      <c r="H56" s="86" t="str">
        <f t="shared" si="6"/>
        <v>-2.0%</v>
      </c>
      <c r="I56" s="76">
        <v>8883338.0466803</v>
      </c>
      <c r="J56" s="77" t="str">
        <f t="shared" si="5"/>
        <v>296,111</v>
      </c>
      <c r="K56" s="86" t="str">
        <f t="shared" si="7"/>
        <v>-5.0%</v>
      </c>
    </row>
    <row r="57" ht="12.0" customHeight="1">
      <c r="A57" s="63" t="s">
        <v>60</v>
      </c>
      <c r="B57" s="72">
        <v>2012.0</v>
      </c>
      <c r="C57" s="73">
        <v>41030.0</v>
      </c>
      <c r="D57" s="74" t="s">
        <v>80</v>
      </c>
      <c r="E57" s="75">
        <v>31.0</v>
      </c>
      <c r="F57" s="76">
        <v>9151331.9244</v>
      </c>
      <c r="G57" s="77" t="str">
        <f t="shared" si="1"/>
        <v>295,204</v>
      </c>
      <c r="H57" s="86" t="str">
        <f t="shared" si="6"/>
        <v>-2.1%</v>
      </c>
      <c r="I57" s="76">
        <v>9676726.23846225</v>
      </c>
      <c r="J57" s="77" t="str">
        <f t="shared" si="5"/>
        <v>312,152</v>
      </c>
      <c r="K57" s="86" t="str">
        <f t="shared" si="7"/>
        <v>-5.1%</v>
      </c>
    </row>
    <row r="58" ht="12.0" customHeight="1">
      <c r="A58" s="63" t="s">
        <v>60</v>
      </c>
      <c r="B58" s="72">
        <v>2012.0</v>
      </c>
      <c r="C58" s="73">
        <v>41061.0</v>
      </c>
      <c r="D58" s="74" t="s">
        <v>81</v>
      </c>
      <c r="E58" s="75">
        <v>30.0</v>
      </c>
      <c r="F58" s="76">
        <v>9672000.2434</v>
      </c>
      <c r="G58" s="77" t="str">
        <f t="shared" si="1"/>
        <v>322,400</v>
      </c>
      <c r="H58" s="86" t="str">
        <f t="shared" si="6"/>
        <v>-1.7%</v>
      </c>
      <c r="I58" s="76">
        <v>9959125.47504419</v>
      </c>
      <c r="J58" s="77" t="str">
        <f t="shared" si="5"/>
        <v>331,971</v>
      </c>
      <c r="K58" s="86" t="str">
        <f t="shared" si="7"/>
        <v>-4.7%</v>
      </c>
    </row>
    <row r="59" ht="12.0" customHeight="1">
      <c r="A59" s="63" t="s">
        <v>60</v>
      </c>
      <c r="B59" s="72">
        <v>2012.0</v>
      </c>
      <c r="C59" s="73">
        <v>41091.0</v>
      </c>
      <c r="D59" s="74" t="s">
        <v>82</v>
      </c>
      <c r="E59" s="75">
        <v>31.0</v>
      </c>
      <c r="F59" s="76">
        <v>1.0423693969E7</v>
      </c>
      <c r="G59" s="77" t="str">
        <f t="shared" si="1"/>
        <v>336,248</v>
      </c>
      <c r="H59" s="86" t="str">
        <f t="shared" si="6"/>
        <v>-1.5%</v>
      </c>
      <c r="I59" s="76">
        <v>1.08364686520934E7</v>
      </c>
      <c r="J59" s="77" t="str">
        <f t="shared" si="5"/>
        <v>349,564</v>
      </c>
      <c r="K59" s="86" t="str">
        <f t="shared" si="7"/>
        <v>-4.5%</v>
      </c>
    </row>
    <row r="60" ht="12.0" customHeight="1">
      <c r="A60" s="63" t="s">
        <v>60</v>
      </c>
      <c r="B60" s="72">
        <v>2012.0</v>
      </c>
      <c r="C60" s="73">
        <v>41122.0</v>
      </c>
      <c r="D60" s="74" t="s">
        <v>83</v>
      </c>
      <c r="E60" s="75">
        <v>31.0</v>
      </c>
      <c r="F60" s="76">
        <v>1.03300895344E7</v>
      </c>
      <c r="G60" s="77" t="str">
        <f t="shared" si="1"/>
        <v>333,229</v>
      </c>
      <c r="H60" s="86" t="str">
        <f t="shared" si="6"/>
        <v>-1.3%</v>
      </c>
      <c r="I60" s="76">
        <v>1.06686293238658E7</v>
      </c>
      <c r="J60" s="77" t="str">
        <f t="shared" si="5"/>
        <v>344,149</v>
      </c>
      <c r="K60" s="86" t="str">
        <f t="shared" si="7"/>
        <v>-4.3%</v>
      </c>
    </row>
    <row r="61" ht="12.0" customHeight="1">
      <c r="A61" s="63" t="s">
        <v>60</v>
      </c>
      <c r="B61" s="72">
        <v>2012.0</v>
      </c>
      <c r="C61" s="73">
        <v>41153.0</v>
      </c>
      <c r="D61" s="74" t="s">
        <v>84</v>
      </c>
      <c r="E61" s="75">
        <v>30.0</v>
      </c>
      <c r="F61" s="76">
        <v>9667172.4054</v>
      </c>
      <c r="G61" s="77" t="str">
        <f t="shared" si="1"/>
        <v>322,239</v>
      </c>
      <c r="H61" s="86" t="str">
        <f t="shared" si="6"/>
        <v>-1.3%</v>
      </c>
      <c r="I61" s="76">
        <v>1.00516640439695E7</v>
      </c>
      <c r="J61" s="77" t="str">
        <f t="shared" si="5"/>
        <v>335,055</v>
      </c>
      <c r="K61" s="86" t="str">
        <f t="shared" si="7"/>
        <v>-4.3%</v>
      </c>
    </row>
    <row r="62" ht="12.0" customHeight="1">
      <c r="A62" s="63" t="s">
        <v>60</v>
      </c>
      <c r="B62" s="72">
        <v>2012.0</v>
      </c>
      <c r="C62" s="73">
        <v>41183.0</v>
      </c>
      <c r="D62" s="74" t="s">
        <v>85</v>
      </c>
      <c r="E62" s="75">
        <v>31.0</v>
      </c>
      <c r="F62" s="76">
        <v>9123166.039</v>
      </c>
      <c r="G62" s="77" t="str">
        <f t="shared" si="1"/>
        <v>294,296</v>
      </c>
      <c r="H62" s="86" t="str">
        <f t="shared" si="6"/>
        <v>-1.4%</v>
      </c>
      <c r="I62" s="76">
        <v>9614544.57504351</v>
      </c>
      <c r="J62" s="77" t="str">
        <f t="shared" si="5"/>
        <v>310,147</v>
      </c>
      <c r="K62" s="86" t="str">
        <f t="shared" si="7"/>
        <v>-4.3%</v>
      </c>
    </row>
    <row r="63" ht="12.0" customHeight="1">
      <c r="A63" s="63" t="s">
        <v>60</v>
      </c>
      <c r="B63" s="72">
        <v>2012.0</v>
      </c>
      <c r="C63" s="73">
        <v>41214.0</v>
      </c>
      <c r="D63" s="74" t="s">
        <v>86</v>
      </c>
      <c r="E63" s="75">
        <v>30.0</v>
      </c>
      <c r="F63" s="76">
        <v>7404369.752</v>
      </c>
      <c r="G63" s="77" t="str">
        <f t="shared" si="1"/>
        <v>246,812</v>
      </c>
      <c r="H63" s="86" t="str">
        <f t="shared" si="6"/>
        <v>-1.4%</v>
      </c>
      <c r="I63" s="76">
        <v>7764073.77415126</v>
      </c>
      <c r="J63" s="77" t="str">
        <f t="shared" si="5"/>
        <v>258,802</v>
      </c>
      <c r="K63" s="86" t="str">
        <f t="shared" si="7"/>
        <v>-4.4%</v>
      </c>
    </row>
    <row r="64" ht="13.5" customHeight="1">
      <c r="A64" s="78" t="s">
        <v>60</v>
      </c>
      <c r="B64" s="79">
        <v>2012.0</v>
      </c>
      <c r="C64" s="80">
        <v>41244.0</v>
      </c>
      <c r="D64" s="81" t="s">
        <v>87</v>
      </c>
      <c r="E64" s="82">
        <v>31.0</v>
      </c>
      <c r="F64" s="83">
        <v>7222151.7565</v>
      </c>
      <c r="G64" s="84" t="str">
        <f t="shared" si="1"/>
        <v>232,973</v>
      </c>
      <c r="H64" s="87" t="str">
        <f t="shared" si="6"/>
        <v>-1.5%</v>
      </c>
      <c r="I64" s="83">
        <v>7680318.96038567</v>
      </c>
      <c r="J64" s="84" t="str">
        <f t="shared" si="5"/>
        <v>247,752</v>
      </c>
      <c r="K64" s="87" t="str">
        <f t="shared" si="7"/>
        <v>-4.5%</v>
      </c>
    </row>
  </sheetData>
  <hyperlinks>
    <hyperlink r:id="rId1" ref="F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9.29"/>
    <col customWidth="1" min="2" max="3" width="8.0"/>
    <col customWidth="1" min="4" max="4" width="95.0"/>
    <col customWidth="1" min="5" max="6" width="8.71"/>
  </cols>
  <sheetData>
    <row r="1" ht="12.75" customHeight="1">
      <c r="A1" s="88" t="s">
        <v>88</v>
      </c>
      <c r="B1" s="89" t="s">
        <v>52</v>
      </c>
      <c r="C1" s="89" t="s">
        <v>89</v>
      </c>
      <c r="D1" s="88" t="s">
        <v>90</v>
      </c>
    </row>
    <row r="2" ht="12.75" customHeight="1">
      <c r="A2" s="90">
        <v>41471.0</v>
      </c>
      <c r="B2" s="91" t="s">
        <v>42</v>
      </c>
      <c r="C2" s="92">
        <v>2012.0</v>
      </c>
      <c r="D2" s="93" t="s">
        <v>91</v>
      </c>
    </row>
    <row r="3" ht="12.75" customHeight="1">
      <c r="A3" s="90">
        <v>41554.0</v>
      </c>
      <c r="B3" s="91" t="s">
        <v>42</v>
      </c>
      <c r="C3" s="92">
        <v>2012.0</v>
      </c>
      <c r="D3" s="93" t="s">
        <v>92</v>
      </c>
    </row>
    <row r="4" ht="12.75" customHeight="1">
      <c r="A4" s="71"/>
      <c r="B4" s="71"/>
      <c r="C4" s="71"/>
      <c r="D4" s="71"/>
    </row>
    <row r="5" ht="12.75" customHeight="1">
      <c r="A5" s="6"/>
      <c r="B5" s="6"/>
      <c r="C5" s="6"/>
      <c r="D5" s="6"/>
    </row>
    <row r="6" ht="12.75" customHeight="1">
      <c r="A6" s="6"/>
      <c r="B6" s="6"/>
      <c r="C6" s="6"/>
      <c r="D6" s="6"/>
    </row>
    <row r="7" ht="12.75" customHeight="1">
      <c r="A7" s="6"/>
      <c r="B7" s="6"/>
      <c r="C7" s="6"/>
      <c r="D7" s="6"/>
    </row>
    <row r="8" ht="12.75" customHeight="1">
      <c r="A8" s="6"/>
      <c r="B8" s="6"/>
      <c r="C8" s="6"/>
      <c r="D8" s="6"/>
    </row>
    <row r="9" ht="12.75" customHeight="1">
      <c r="A9" s="6"/>
      <c r="B9" s="6"/>
      <c r="C9" s="6"/>
      <c r="D9" s="6"/>
    </row>
    <row r="10" ht="12.75" customHeight="1">
      <c r="A10" s="6"/>
      <c r="B10" s="6"/>
      <c r="C10" s="6"/>
      <c r="D10" s="6"/>
    </row>
    <row r="11" ht="12.75" customHeight="1">
      <c r="A11" s="6"/>
      <c r="B11" s="6"/>
      <c r="C11" s="6"/>
      <c r="D11" s="6"/>
    </row>
    <row r="12" ht="12.75" customHeight="1">
      <c r="A12" s="6"/>
      <c r="B12" s="6"/>
      <c r="C12" s="6"/>
      <c r="D12" s="6"/>
    </row>
    <row r="13" ht="12.75" customHeight="1">
      <c r="A13" s="6"/>
      <c r="B13" s="6"/>
      <c r="C13" s="6"/>
      <c r="D13" s="6"/>
    </row>
    <row r="14" ht="12.75" customHeight="1">
      <c r="A14" s="6"/>
      <c r="B14" s="6"/>
      <c r="C14" s="6"/>
      <c r="D14" s="6"/>
    </row>
    <row r="15" ht="12.75" customHeight="1">
      <c r="A15" s="6"/>
      <c r="B15" s="6"/>
      <c r="C15" s="6"/>
      <c r="D15" s="6"/>
    </row>
    <row r="16" ht="12.75" customHeight="1">
      <c r="A16" s="6"/>
      <c r="B16" s="6"/>
      <c r="C16" s="6"/>
      <c r="D16" s="6"/>
    </row>
    <row r="17" ht="12.75" customHeight="1">
      <c r="A17" s="6"/>
      <c r="B17" s="6"/>
      <c r="C17" s="6"/>
      <c r="D17" s="6"/>
    </row>
    <row r="18" ht="12.75" customHeight="1">
      <c r="A18" s="6"/>
      <c r="B18" s="6"/>
      <c r="C18" s="6"/>
      <c r="D18" s="6"/>
    </row>
    <row r="19" ht="12.75" customHeight="1">
      <c r="A19" s="6"/>
      <c r="B19" s="6"/>
      <c r="C19" s="6"/>
      <c r="D19" s="6"/>
    </row>
    <row r="20" ht="12.75" customHeight="1">
      <c r="A20" s="6"/>
      <c r="B20" s="6"/>
      <c r="C20" s="6"/>
      <c r="D20" s="6"/>
    </row>
  </sheetData>
  <drawing r:id="rId1"/>
</worksheet>
</file>