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SU_CZ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<sst xmlns="http://schemas.openxmlformats.org/spreadsheetml/2006/main" count="55" uniqueCount="55">
  <si>
    <t>Data source</t>
  </si>
  <si>
    <t>EUROCONTROL</t>
  </si>
  <si>
    <t>Period Start</t>
  </si>
  <si>
    <t>Meta data</t>
  </si>
  <si>
    <t>N/A</t>
  </si>
  <si>
    <t>Release date</t>
  </si>
  <si>
    <t>Period End</t>
  </si>
  <si>
    <t>Contact</t>
  </si>
  <si>
    <t>pru-support@eurocontrol.int</t>
  </si>
  <si>
    <t>Period: JAN</t>
  </si>
  <si>
    <t>SOURCE: CRCO</t>
  </si>
  <si>
    <t>En-route service units</t>
  </si>
  <si>
    <t>Actual [2020]</t>
  </si>
  <si>
    <t>Daily ER SU [2020]</t>
  </si>
  <si>
    <t>Actual [2021]</t>
  </si>
  <si>
    <t>Daily ER SU [actual, 2021]</t>
  </si>
  <si>
    <t>21/20 (%)</t>
  </si>
  <si>
    <t>Det. [2021]</t>
  </si>
  <si>
    <t>Daily ER SU [2021]</t>
  </si>
  <si>
    <t>act./det.(%)</t>
  </si>
  <si>
    <t>SES Area</t>
  </si>
  <si>
    <t>Austria</t>
  </si>
  <si>
    <t>Belgium-Luxembourg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</si>
  <si>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</si>
  <si>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</si>
  <si>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</si>
  <si>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</si>
  <si>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</si>
  <si>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</si>
  <si>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</si>
  <si>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</si>
  <si>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</si>
  <si>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</si>
  <si>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</si>
  <si>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</si>
  <si>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</si>
  <si>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</si>
  <si>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</si>
  <si>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</si>
  <si>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</si>
  <si>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</si>
  <si>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</si>
  <si>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Continental</t>
  </si>
  <si>
    <t>Romania</t>
  </si>
  <si>
    <t>Slovakia</t>
  </si>
  <si>
    <t>Slovenia</t>
  </si>
  <si>
    <t>Spain Canarias</t>
  </si>
  <si>
    <t>Spain Continental</t>
  </si>
  <si>
    <t>Sweden</t>
  </si>
  <si>
    <t>Switzerland</t>
  </si>
  <si>
    <t>United Kingdom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</si>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</sst>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d mmm yyyy"/>
    <numFmt numFmtId="166" formatCode="d mmm. yyyy"/>
    <numFmt numFmtId="167" formatCode="m/d/yyyy"/>
    <numFmt numFmtId="168" formatCode="0.0%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u/>
      <sz val="10.0"/>
      <color rgb="FF396EA2"/>
      <name val="Calibri"/>
    </font>
    <font>
      <sz val="10.0"/>
      <color rgb="FF000000"/>
      <name val="Calibri"/>
    </font>
    <font>
      <b/>
      <sz val="8.0"/>
      <color rgb="FFC00000"/>
      <name val="Calibri"/>
    </font>
    <font>
      <sz val="10.0"/>
      <color rgb="FFF3F3F3"/>
      <name val="Calibri"/>
    </font>
    <font>
      <sz val="9.0"/>
      <color rgb="FF000000"/>
      <name val="Calibri"/>
    </font>
    <font>
      <sz val="9.0"/>
      <color rgb="FFF3F3F3"/>
      <name val="Calibri"/>
    </font>
    <font>
      <sz val="9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D9D9D9"/>
        <bgColor rgb="FFD9D9D9"/>
      </patternFill>
    </fill>
  </fills>
  <borders count="10">
    <border/>
    <border>
      <left/>
      <righ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readingOrder="0" shrinkToFit="0" wrapText="0"/>
    </xf>
    <xf borderId="3" fillId="2" fontId="3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3" fontId="4" numFmtId="0" xfId="0" applyAlignment="1" applyFont="1">
      <alignment horizontal="left" readingOrder="0" shrinkToFit="0" wrapText="0"/>
    </xf>
    <xf borderId="4" fillId="2" fontId="1" numFmtId="0" xfId="0" applyAlignment="1" applyBorder="1" applyFont="1">
      <alignment shrinkToFit="0" wrapText="0"/>
    </xf>
    <xf borderId="4" fillId="3" fontId="5" numFmtId="165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vertical="bottom" wrapText="0"/>
    </xf>
    <xf borderId="6" fillId="3" fontId="2" numFmtId="166" xfId="0" applyAlignment="1" applyBorder="1" applyFont="1" applyNumberFormat="1">
      <alignment horizontal="left" readingOrder="0" vertical="bottom"/>
    </xf>
    <xf borderId="4" fillId="2" fontId="3" numFmtId="0" xfId="0" applyAlignment="1" applyBorder="1" applyFont="1">
      <alignment horizontal="left" shrinkToFit="0" wrapText="0"/>
    </xf>
    <xf borderId="4" fillId="3" fontId="6" numFmtId="0" xfId="0" applyAlignment="1" applyBorder="1" applyFont="1">
      <alignment horizontal="left" readingOrder="0" shrinkToFit="0" wrapText="0"/>
    </xf>
    <xf borderId="0" fillId="3" fontId="7" numFmtId="167" xfId="0" applyAlignment="1" applyFont="1" applyNumberFormat="1">
      <alignment horizontal="left" shrinkToFit="0" wrapText="0"/>
    </xf>
    <xf borderId="1" fillId="3" fontId="8" numFmtId="0" xfId="0" applyAlignment="1" applyBorder="1" applyFont="1">
      <alignment shrinkToFit="0" wrapText="1"/>
    </xf>
    <xf borderId="0" fillId="3" fontId="8" numFmtId="0" xfId="0" applyAlignment="1" applyFont="1">
      <alignment shrinkToFit="0" wrapText="1"/>
    </xf>
    <xf borderId="7" fillId="3" fontId="9" numFmtId="0" xfId="0" applyAlignment="1" applyBorder="1" applyFont="1">
      <alignment horizontal="left" readingOrder="0" shrinkToFit="0" vertical="center" wrapText="0"/>
    </xf>
    <xf borderId="7" fillId="3" fontId="9" numFmtId="0" xfId="0" applyAlignment="1" applyBorder="1" applyFont="1">
      <alignment horizontal="center" readingOrder="0" shrinkToFit="0" vertical="center" wrapText="0"/>
    </xf>
    <xf borderId="7" fillId="3" fontId="9" numFmtId="0" xfId="0" applyAlignment="1" applyBorder="1" applyFont="1">
      <alignment horizontal="center" shrinkToFit="0" vertical="center" wrapText="0"/>
    </xf>
    <xf borderId="7" fillId="4" fontId="10" numFmtId="0" xfId="0" applyAlignment="1" applyBorder="1" applyFill="1" applyFont="1">
      <alignment horizontal="center" readingOrder="0" shrinkToFit="0" vertical="center" wrapText="1"/>
    </xf>
    <xf borderId="7" fillId="4" fontId="10" numFmtId="49" xfId="0" applyAlignment="1" applyBorder="1" applyFont="1" applyNumberFormat="1">
      <alignment horizontal="center" readingOrder="0" shrinkToFit="0" vertical="center" wrapText="1"/>
    </xf>
    <xf borderId="7" fillId="3" fontId="11" numFmtId="0" xfId="0" applyAlignment="1" applyBorder="1" applyFont="1">
      <alignment readingOrder="0" shrinkToFit="0" vertical="center" wrapText="0"/>
    </xf>
    <xf borderId="7" fillId="5" fontId="11" numFmtId="3" xfId="0" applyAlignment="1" applyBorder="1" applyFill="1" applyFont="1" applyNumberFormat="1">
      <alignment horizontal="right" readingOrder="0" shrinkToFit="0" vertical="center" wrapText="0"/>
    </xf>
    <xf borderId="7" fillId="5" fontId="8" numFmtId="168" xfId="0" applyAlignment="1" applyBorder="1" applyFont="1" applyNumberFormat="1">
      <alignment horizontal="right" shrinkToFit="0" wrapText="1"/>
    </xf>
    <xf borderId="7" fillId="3" fontId="11" numFmtId="3" xfId="0" applyAlignment="1" applyBorder="1" applyFont="1" applyNumberFormat="1">
      <alignment horizontal="right" readingOrder="0" shrinkToFit="0" vertical="center" wrapText="0"/>
    </xf>
    <xf borderId="8" fillId="4" fontId="12" numFmtId="0" xfId="0" applyAlignment="1" applyBorder="1" applyFont="1">
      <alignment shrinkToFit="0" wrapText="0"/>
    </xf>
    <xf borderId="8" fillId="4" fontId="12" numFmtId="0" xfId="0" applyAlignment="1" applyBorder="1" applyFont="1">
      <alignment horizontal="center" shrinkToFit="0" wrapText="0"/>
    </xf>
    <xf borderId="9" fillId="3" fontId="13" numFmtId="164" xfId="0" applyAlignment="1" applyBorder="1" applyFont="1" applyNumberFormat="1">
      <alignment horizontal="left" readingOrder="0" shrinkToFit="0" vertical="bottom" wrapText="0"/>
    </xf>
    <xf borderId="0" fillId="3" fontId="11" numFmtId="0" xfId="0" applyAlignment="1" applyFont="1">
      <alignment readingOrder="0" shrinkToFit="0" vertical="center" wrapText="1"/>
    </xf>
    <xf borderId="0" fillId="3" fontId="11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readingOrder="0" shrinkToFit="0" wrapText="1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11" numFmtId="17" xfId="0" applyAlignment="1" applyFont="1" applyNumberFormat="1">
      <alignment vertical="bottom"/>
    </xf>
    <xf borderId="0" fillId="3" fontId="11" numFmtId="0" xfId="0" applyAlignment="1" applyFont="1">
      <alignment horizontal="center" shrinkToFit="0" vertical="bottom" wrapText="0"/>
    </xf>
    <xf borderId="0" fillId="3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20.57"/>
    <col customWidth="1" min="3" max="3" width="13.14"/>
    <col customWidth="1" min="4" max="4" width="14.43"/>
    <col customWidth="1" min="5" max="5" width="15.43"/>
    <col customWidth="1" min="6" max="6" width="9.0"/>
    <col customWidth="1" min="7" max="7" width="15.86"/>
    <col customWidth="1" min="8" max="8" width="13.86"/>
    <col customWidth="1" min="9" max="9" width="12.86"/>
  </cols>
  <sheetData>
    <row r="1" ht="12.75" customHeight="1">
      <c r="A1" s="1" t="s">
        <v>0</v>
      </c>
      <c r="B1" s="2" t="s">
        <v>1</v>
      </c>
      <c r="C1" s="3" t="s">
        <v>2</v>
      </c>
      <c r="D1" s="4">
        <v>43831.0</v>
      </c>
      <c r="E1" s="5" t="s">
        <v>3</v>
      </c>
      <c r="F1" s="6" t="s">
        <v>4</v>
      </c>
      <c r="G1" s="7"/>
      <c r="H1" s="7"/>
      <c r="I1" s="7"/>
    </row>
    <row r="2" ht="12.75" customHeight="1">
      <c r="A2" s="8" t="s">
        <v>5</v>
      </c>
      <c r="B2" s="9">
        <v>44243.0</v>
      </c>
      <c r="C2" s="10" t="s">
        <v>6</v>
      </c>
      <c r="D2" s="11">
        <v>44227.0</v>
      </c>
      <c r="E2" s="12" t="s">
        <v>7</v>
      </c>
      <c r="F2" s="13" t="s">
        <v>8</v>
      </c>
      <c r="G2" s="14"/>
      <c r="H2" s="14"/>
      <c r="I2" s="14"/>
    </row>
    <row r="3" ht="12.75" customHeight="1">
      <c r="A3" s="15"/>
      <c r="B3" s="15"/>
      <c r="C3" s="15"/>
      <c r="D3" s="15"/>
      <c r="E3" s="15"/>
      <c r="F3" s="15"/>
      <c r="G3" s="16"/>
      <c r="H3" s="16"/>
      <c r="I3" s="16"/>
    </row>
    <row r="4" ht="13.5" customHeight="1">
      <c r="A4" s="17" t="s">
        <v>9</v>
      </c>
      <c r="B4" s="18" t="s">
        <v>10</v>
      </c>
      <c r="C4" s="18">
        <v>31.0</v>
      </c>
      <c r="D4" s="19"/>
      <c r="E4" s="18">
        <v>31.0</v>
      </c>
      <c r="F4" s="19"/>
      <c r="G4" s="19"/>
      <c r="H4" s="18">
        <v>31.0</v>
      </c>
      <c r="I4" s="19"/>
    </row>
    <row r="5" ht="25.5" customHeight="1">
      <c r="A5" s="20" t="s">
        <v>11</v>
      </c>
      <c r="B5" s="20" t="s">
        <v>12</v>
      </c>
      <c r="C5" s="21" t="s">
        <v>13</v>
      </c>
      <c r="D5" s="20" t="s">
        <v>14</v>
      </c>
      <c r="E5" s="20" t="s">
        <v>15</v>
      </c>
      <c r="F5" s="20" t="s">
        <v>16</v>
      </c>
      <c r="G5" s="20" t="s">
        <v>17</v>
      </c>
      <c r="H5" s="20" t="s">
        <v>18</v>
      </c>
      <c r="I5" s="20" t="s">
        <v>19</v>
      </c>
    </row>
    <row r="6" ht="12.75" customHeight="1">
      <c r="A6" s="22" t="s">
        <v>20</v>
      </c>
      <c r="B6" s="23">
        <f>sum(B7:B36)</f>
        <v>9610765.39</v>
      </c>
      <c r="C6" s="23">
        <f t="shared" ref="C6:C36" si="1">B6/C$4</f>
        <v>310024.69</v>
      </c>
      <c r="D6" s="23">
        <f>sum(D7:D36)</f>
        <v>3383562.88</v>
      </c>
      <c r="E6" s="23">
        <v>1.0</v>
      </c>
      <c r="F6" s="24">
        <f t="shared" ref="F6:F36" si="2">E6/C6-1</f>
        <v>-0.9999967745</v>
      </c>
      <c r="G6" s="23">
        <f>sum(G7:G36)</f>
        <v>10167290.53</v>
      </c>
      <c r="H6" s="23">
        <f t="shared" ref="H6:H36" si="3">G6/H$4</f>
        <v>327977.1139</v>
      </c>
      <c r="I6" s="24">
        <f t="shared" ref="I6:I36" si="4">D6/G6-1</f>
        <v>-0.6672109575</v>
      </c>
    </row>
    <row r="7" ht="12.75" customHeight="1">
      <c r="A7" s="22" t="s">
        <v>21</v>
      </c>
      <c r="B7" s="25">
        <v>238918.73</v>
      </c>
      <c r="C7" s="23">
        <f t="shared" si="1"/>
        <v>7707.055806</v>
      </c>
      <c r="D7" s="25">
        <v>77947.81</v>
      </c>
      <c r="E7" s="23">
        <f t="shared" ref="E7:E36" si="5">D7/E$4</f>
        <v>2514.445484</v>
      </c>
      <c r="F7" s="24">
        <f t="shared" si="2"/>
        <v>-0.6737475961</v>
      </c>
      <c r="G7" s="25">
        <v>234638.66</v>
      </c>
      <c r="H7" s="23">
        <f t="shared" si="3"/>
        <v>7568.989032</v>
      </c>
      <c r="I7" s="24">
        <f t="shared" si="4"/>
        <v>-0.6677963896</v>
      </c>
    </row>
    <row r="8" ht="12.75" customHeight="1">
      <c r="A8" s="22" t="s">
        <v>22</v>
      </c>
      <c r="B8" s="25">
        <v>181927.65</v>
      </c>
      <c r="C8" s="23">
        <f t="shared" si="1"/>
        <v>5868.633871</v>
      </c>
      <c r="D8" s="25">
        <v>56800.88</v>
      </c>
      <c r="E8" s="23">
        <f t="shared" si="5"/>
        <v>1832.286452</v>
      </c>
      <c r="F8" s="24">
        <f t="shared" si="2"/>
        <v>-0.687783138</v>
      </c>
      <c r="G8" s="25">
        <v>209149.03</v>
      </c>
      <c r="H8" s="23">
        <f t="shared" si="3"/>
        <v>6746.742903</v>
      </c>
      <c r="I8" s="24">
        <f t="shared" si="4"/>
        <v>-0.7284191086</v>
      </c>
    </row>
    <row r="9" ht="12.75" customHeight="1">
      <c r="A9" s="22" t="s">
        <v>23</v>
      </c>
      <c r="B9" s="25">
        <v>270403.24</v>
      </c>
      <c r="C9" s="23">
        <f t="shared" si="1"/>
        <v>8722.685161</v>
      </c>
      <c r="D9" s="25">
        <v>123587.14</v>
      </c>
      <c r="E9" s="23">
        <f t="shared" si="5"/>
        <v>3986.681935</v>
      </c>
      <c r="F9" s="24">
        <f t="shared" si="2"/>
        <v>-0.5429524439</v>
      </c>
      <c r="G9" s="25">
        <v>321082.29</v>
      </c>
      <c r="H9" s="23">
        <f t="shared" si="3"/>
        <v>10357.49323</v>
      </c>
      <c r="I9" s="24">
        <f t="shared" si="4"/>
        <v>-0.6150920065</v>
      </c>
    </row>
    <row r="10" ht="12.75" customHeight="1">
      <c r="A10" s="22" t="s">
        <v>24</v>
      </c>
      <c r="B10" s="25">
        <v>133134.85</v>
      </c>
      <c r="C10" s="23">
        <f t="shared" si="1"/>
        <v>4294.672581</v>
      </c>
      <c r="D10" s="25">
        <v>53999.66</v>
      </c>
      <c r="E10" s="23">
        <f t="shared" si="5"/>
        <v>1741.924516</v>
      </c>
      <c r="F10" s="24">
        <f t="shared" si="2"/>
        <v>-0.5943987619</v>
      </c>
      <c r="G10" s="25">
        <v>120283.52</v>
      </c>
      <c r="H10" s="23">
        <f t="shared" si="3"/>
        <v>3880.113548</v>
      </c>
      <c r="I10" s="24">
        <f t="shared" si="4"/>
        <v>-0.5510635206</v>
      </c>
    </row>
    <row r="11" ht="12.75" customHeight="1">
      <c r="A11" s="22" t="s">
        <v>25</v>
      </c>
      <c r="B11" s="25">
        <v>171564.72</v>
      </c>
      <c r="C11" s="23">
        <f t="shared" si="1"/>
        <v>5534.345806</v>
      </c>
      <c r="D11" s="25">
        <v>56157.08</v>
      </c>
      <c r="E11" s="23">
        <f t="shared" si="5"/>
        <v>1811.51871</v>
      </c>
      <c r="F11" s="24">
        <f t="shared" si="2"/>
        <v>-0.6726769933</v>
      </c>
      <c r="G11" s="25">
        <v>151133.04</v>
      </c>
      <c r="H11" s="23">
        <f t="shared" si="3"/>
        <v>4875.259355</v>
      </c>
      <c r="I11" s="24">
        <f t="shared" si="4"/>
        <v>-0.6284261866</v>
      </c>
    </row>
    <row r="12" ht="12.75" customHeight="1">
      <c r="A12" s="22" t="s">
        <v>26</v>
      </c>
      <c r="B12" s="25">
        <v>185441.51</v>
      </c>
      <c r="C12" s="23">
        <f t="shared" si="1"/>
        <v>5981.984194</v>
      </c>
      <c r="D12" s="25">
        <v>69209.02</v>
      </c>
      <c r="E12" s="23">
        <f t="shared" si="5"/>
        <v>2232.549032</v>
      </c>
      <c r="F12" s="24">
        <f t="shared" si="2"/>
        <v>-0.6267878751</v>
      </c>
      <c r="G12" s="25">
        <v>258851.67</v>
      </c>
      <c r="H12" s="23">
        <f t="shared" si="3"/>
        <v>8350.053871</v>
      </c>
      <c r="I12" s="24">
        <f t="shared" si="4"/>
        <v>-0.7326305834</v>
      </c>
    </row>
    <row r="13" ht="12.75" customHeight="1">
      <c r="A13" s="22" t="s">
        <v>27</v>
      </c>
      <c r="B13" s="25">
        <v>131050.01</v>
      </c>
      <c r="C13" s="23">
        <f t="shared" si="1"/>
        <v>4227.419677</v>
      </c>
      <c r="D13" s="25">
        <v>38674.0</v>
      </c>
      <c r="E13" s="23">
        <f t="shared" si="5"/>
        <v>1247.548387</v>
      </c>
      <c r="F13" s="24">
        <f t="shared" si="2"/>
        <v>-0.7048912854</v>
      </c>
      <c r="G13" s="25">
        <v>126001.14</v>
      </c>
      <c r="H13" s="23">
        <f t="shared" si="3"/>
        <v>4064.552903</v>
      </c>
      <c r="I13" s="24">
        <f t="shared" si="4"/>
        <v>-0.6930662691</v>
      </c>
    </row>
    <row r="14" ht="12.75" customHeight="1">
      <c r="A14" s="22" t="s">
        <v>28</v>
      </c>
      <c r="B14" s="25">
        <v>61553.31</v>
      </c>
      <c r="C14" s="23">
        <f t="shared" si="1"/>
        <v>1985.590645</v>
      </c>
      <c r="D14" s="25">
        <v>29344.78</v>
      </c>
      <c r="E14" s="23">
        <f t="shared" si="5"/>
        <v>946.6058065</v>
      </c>
      <c r="F14" s="24">
        <f t="shared" si="2"/>
        <v>-0.5232623558</v>
      </c>
      <c r="G14" s="25">
        <v>75426.51</v>
      </c>
      <c r="H14" s="23">
        <f t="shared" si="3"/>
        <v>2433.113226</v>
      </c>
      <c r="I14" s="24">
        <f t="shared" si="4"/>
        <v>-0.6109487235</v>
      </c>
    </row>
    <row r="15" ht="12.75" customHeight="1">
      <c r="A15" s="22" t="s">
        <v>29</v>
      </c>
      <c r="B15" s="25">
        <v>89939.24</v>
      </c>
      <c r="C15" s="23">
        <f t="shared" si="1"/>
        <v>2901.265806</v>
      </c>
      <c r="D15" s="25">
        <v>30728.43</v>
      </c>
      <c r="E15" s="23">
        <f t="shared" si="5"/>
        <v>991.2396774</v>
      </c>
      <c r="F15" s="24">
        <f t="shared" si="2"/>
        <v>-0.6583423431</v>
      </c>
      <c r="G15" s="25">
        <v>87452.71</v>
      </c>
      <c r="H15" s="23">
        <f t="shared" si="3"/>
        <v>2821.055161</v>
      </c>
      <c r="I15" s="24">
        <f t="shared" si="4"/>
        <v>-0.6486280414</v>
      </c>
    </row>
    <row r="16" ht="12.75" customHeight="1">
      <c r="A16" s="22" t="s">
        <v>30</v>
      </c>
      <c r="B16" s="25">
        <v>1412814.14</v>
      </c>
      <c r="C16" s="23">
        <f t="shared" si="1"/>
        <v>45574.64968</v>
      </c>
      <c r="D16" s="25">
        <v>465381.11</v>
      </c>
      <c r="E16" s="23">
        <f t="shared" si="5"/>
        <v>15012.29387</v>
      </c>
      <c r="F16" s="24">
        <f t="shared" si="2"/>
        <v>-0.6705999064</v>
      </c>
      <c r="G16" s="25">
        <v>1539387.62</v>
      </c>
      <c r="H16" s="23">
        <f t="shared" si="3"/>
        <v>49657.66516</v>
      </c>
      <c r="I16" s="24">
        <f t="shared" si="4"/>
        <v>-0.6976842584</v>
      </c>
    </row>
    <row r="17" ht="12.75" customHeight="1">
      <c r="A17" s="22" t="s">
        <v>31</v>
      </c>
      <c r="B17" s="25">
        <v>1091308.92</v>
      </c>
      <c r="C17" s="23">
        <f t="shared" si="1"/>
        <v>35203.51355</v>
      </c>
      <c r="D17" s="25">
        <v>392394.98</v>
      </c>
      <c r="E17" s="23">
        <f t="shared" si="5"/>
        <v>12657.90258</v>
      </c>
      <c r="F17" s="24">
        <f t="shared" si="2"/>
        <v>-0.6404363853</v>
      </c>
      <c r="G17" s="25">
        <v>1134595.14</v>
      </c>
      <c r="H17" s="23">
        <f t="shared" si="3"/>
        <v>36599.84323</v>
      </c>
      <c r="I17" s="24">
        <f t="shared" si="4"/>
        <v>-0.6541541858</v>
      </c>
    </row>
    <row r="18" ht="12.75" customHeight="1">
      <c r="A18" s="22" t="s">
        <v>32</v>
      </c>
      <c r="B18" s="25">
        <v>426933.31</v>
      </c>
      <c r="C18" s="23">
        <f t="shared" si="1"/>
        <v>13772.04226</v>
      </c>
      <c r="D18" s="25">
        <v>165028.22</v>
      </c>
      <c r="E18" s="23">
        <f t="shared" si="5"/>
        <v>5323.490968</v>
      </c>
      <c r="F18" s="24">
        <f t="shared" si="2"/>
        <v>-0.6134566778</v>
      </c>
      <c r="G18" s="25">
        <v>349391.06</v>
      </c>
      <c r="H18" s="23">
        <f t="shared" si="3"/>
        <v>11270.67935</v>
      </c>
      <c r="I18" s="24">
        <f t="shared" si="4"/>
        <v>-0.5276690251</v>
      </c>
    </row>
    <row r="19" ht="12.75" customHeight="1">
      <c r="A19" s="22" t="s">
        <v>33</v>
      </c>
      <c r="B19" s="25">
        <v>215953.71</v>
      </c>
      <c r="C19" s="23">
        <f t="shared" si="1"/>
        <v>6966.24871</v>
      </c>
      <c r="D19" s="25">
        <v>85484.11</v>
      </c>
      <c r="E19" s="23">
        <f t="shared" si="5"/>
        <v>2757.551935</v>
      </c>
      <c r="F19" s="24">
        <f t="shared" si="2"/>
        <v>-0.6041553998</v>
      </c>
      <c r="G19" s="25">
        <v>272326.27</v>
      </c>
      <c r="H19" s="23">
        <f t="shared" si="3"/>
        <v>8784.718387</v>
      </c>
      <c r="I19" s="24">
        <f t="shared" si="4"/>
        <v>-0.6860967177</v>
      </c>
    </row>
    <row r="20" ht="12.75" customHeight="1">
      <c r="A20" s="22" t="s">
        <v>34</v>
      </c>
      <c r="B20" s="25">
        <v>328708.34</v>
      </c>
      <c r="C20" s="23">
        <f t="shared" si="1"/>
        <v>10603.49484</v>
      </c>
      <c r="D20" s="25">
        <v>141640.96</v>
      </c>
      <c r="E20" s="23">
        <f t="shared" si="5"/>
        <v>4569.063226</v>
      </c>
      <c r="F20" s="24">
        <f t="shared" si="2"/>
        <v>-0.5690983685</v>
      </c>
      <c r="G20" s="25">
        <v>334709.99</v>
      </c>
      <c r="H20" s="23">
        <f t="shared" si="3"/>
        <v>10797.09645</v>
      </c>
      <c r="I20" s="24">
        <f t="shared" si="4"/>
        <v>-0.5768248208</v>
      </c>
    </row>
    <row r="21" ht="12.75" customHeight="1">
      <c r="A21" s="22" t="s">
        <v>35</v>
      </c>
      <c r="B21" s="25">
        <v>660967.42</v>
      </c>
      <c r="C21" s="23">
        <f t="shared" si="1"/>
        <v>21321.52968</v>
      </c>
      <c r="D21" s="25">
        <v>202249.74</v>
      </c>
      <c r="E21" s="23">
        <f t="shared" si="5"/>
        <v>6524.185161</v>
      </c>
      <c r="F21" s="24">
        <f t="shared" si="2"/>
        <v>-0.6940095171</v>
      </c>
      <c r="G21" s="25">
        <v>646033.11</v>
      </c>
      <c r="H21" s="23">
        <f t="shared" si="3"/>
        <v>20839.77774</v>
      </c>
      <c r="I21" s="24">
        <f t="shared" si="4"/>
        <v>-0.6869359529</v>
      </c>
    </row>
    <row r="22" ht="12.75" customHeight="1">
      <c r="A22" s="22" t="s">
        <v>36</v>
      </c>
      <c r="B22" s="25">
        <v>68620.92</v>
      </c>
      <c r="C22" s="23">
        <f t="shared" si="1"/>
        <v>2213.578065</v>
      </c>
      <c r="D22" s="25">
        <v>28390.4</v>
      </c>
      <c r="E22" s="23">
        <f t="shared" si="5"/>
        <v>915.8193548</v>
      </c>
      <c r="F22" s="24">
        <f t="shared" si="2"/>
        <v>-0.5862719416</v>
      </c>
      <c r="G22" s="25">
        <v>75322.44</v>
      </c>
      <c r="H22" s="23">
        <f t="shared" si="3"/>
        <v>2429.756129</v>
      </c>
      <c r="I22" s="24">
        <f t="shared" si="4"/>
        <v>-0.6230817801</v>
      </c>
    </row>
    <row r="23" ht="12.75" customHeight="1">
      <c r="A23" s="22" t="s">
        <v>37</v>
      </c>
      <c r="B23" s="25">
        <v>48820.21</v>
      </c>
      <c r="C23" s="23">
        <f t="shared" si="1"/>
        <v>1574.845484</v>
      </c>
      <c r="D23" s="25">
        <v>24275.83</v>
      </c>
      <c r="E23" s="23">
        <f t="shared" si="5"/>
        <v>783.0912903</v>
      </c>
      <c r="F23" s="24">
        <f t="shared" si="2"/>
        <v>-0.5027503978</v>
      </c>
      <c r="G23" s="25">
        <v>46997.38</v>
      </c>
      <c r="H23" s="23">
        <f t="shared" si="3"/>
        <v>1516.044516</v>
      </c>
      <c r="I23" s="24">
        <f t="shared" si="4"/>
        <v>-0.4834641846</v>
      </c>
    </row>
    <row r="24" ht="12.75" customHeight="1">
      <c r="A24" s="22" t="s">
        <v>38</v>
      </c>
      <c r="B24" s="25">
        <v>79656.34</v>
      </c>
      <c r="C24" s="23">
        <f t="shared" si="1"/>
        <v>2569.559355</v>
      </c>
      <c r="D24" s="25">
        <v>31868.17</v>
      </c>
      <c r="E24" s="23">
        <f t="shared" si="5"/>
        <v>1028.005484</v>
      </c>
      <c r="F24" s="24">
        <f t="shared" si="2"/>
        <v>-0.5999292712</v>
      </c>
      <c r="G24" s="25">
        <v>74415.2</v>
      </c>
      <c r="H24" s="23">
        <f t="shared" si="3"/>
        <v>2400.490323</v>
      </c>
      <c r="I24" s="24">
        <f t="shared" si="4"/>
        <v>-0.5717518733</v>
      </c>
    </row>
    <row r="25" ht="12.75" customHeight="1">
      <c r="A25" s="22" t="s">
        <v>39</v>
      </c>
      <c r="B25" s="25">
        <v>238319.94</v>
      </c>
      <c r="C25" s="23">
        <f t="shared" si="1"/>
        <v>7687.74</v>
      </c>
      <c r="D25" s="25">
        <v>88224.85</v>
      </c>
      <c r="E25" s="23">
        <f t="shared" si="5"/>
        <v>2845.962903</v>
      </c>
      <c r="F25" s="24">
        <f t="shared" si="2"/>
        <v>-0.6298050008</v>
      </c>
      <c r="G25" s="25">
        <v>260772.48</v>
      </c>
      <c r="H25" s="23">
        <f t="shared" si="3"/>
        <v>8412.015484</v>
      </c>
      <c r="I25" s="24">
        <f t="shared" si="4"/>
        <v>-0.6616788321</v>
      </c>
    </row>
    <row r="26" ht="12.75" customHeight="1">
      <c r="A26" s="22" t="s">
        <v>40</v>
      </c>
      <c r="B26" s="25">
        <v>191857.76</v>
      </c>
      <c r="C26" s="23">
        <f t="shared" si="1"/>
        <v>6188.96</v>
      </c>
      <c r="D26" s="25">
        <v>84204.33</v>
      </c>
      <c r="E26" s="23">
        <f t="shared" si="5"/>
        <v>2716.26871</v>
      </c>
      <c r="F26" s="24">
        <f t="shared" si="2"/>
        <v>-0.5611106374</v>
      </c>
      <c r="G26" s="25">
        <v>196087.67</v>
      </c>
      <c r="H26" s="23">
        <f t="shared" si="3"/>
        <v>6325.40871</v>
      </c>
      <c r="I26" s="24">
        <f t="shared" si="4"/>
        <v>-0.5705781501</v>
      </c>
    </row>
    <row r="27" ht="12.75" customHeight="1">
      <c r="A27" s="22" t="s">
        <v>41</v>
      </c>
      <c r="B27" s="25">
        <v>367465.15</v>
      </c>
      <c r="C27" s="23">
        <f t="shared" si="1"/>
        <v>11853.71452</v>
      </c>
      <c r="D27" s="25">
        <v>143897.59</v>
      </c>
      <c r="E27" s="23">
        <f t="shared" si="5"/>
        <v>4641.857742</v>
      </c>
      <c r="F27" s="24">
        <f t="shared" si="2"/>
        <v>-0.608404797</v>
      </c>
      <c r="G27" s="25">
        <v>367654.0</v>
      </c>
      <c r="H27" s="23">
        <f t="shared" si="3"/>
        <v>11859.80645</v>
      </c>
      <c r="I27" s="24">
        <f t="shared" si="4"/>
        <v>-0.6086059447</v>
      </c>
    </row>
    <row r="28" ht="12.75" customHeight="1">
      <c r="A28" s="22" t="s">
        <v>42</v>
      </c>
      <c r="B28" s="25">
        <v>303157.57</v>
      </c>
      <c r="C28" s="23">
        <f t="shared" si="1"/>
        <v>9779.276452</v>
      </c>
      <c r="D28" s="25">
        <v>90951.77</v>
      </c>
      <c r="E28" s="23">
        <f t="shared" si="5"/>
        <v>2933.928065</v>
      </c>
      <c r="F28" s="24">
        <f t="shared" si="2"/>
        <v>-0.6999851595</v>
      </c>
      <c r="G28" s="25">
        <v>330391.98</v>
      </c>
      <c r="H28" s="23">
        <f t="shared" si="3"/>
        <v>10657.80581</v>
      </c>
      <c r="I28" s="24">
        <f t="shared" si="4"/>
        <v>-0.7247155636</v>
      </c>
    </row>
    <row r="29" ht="12.75" customHeight="1">
      <c r="A29" s="22" t="s">
        <v>43</v>
      </c>
      <c r="B29" s="25">
        <v>345777.91</v>
      </c>
      <c r="C29" s="23">
        <f t="shared" si="1"/>
        <v>11154.12613</v>
      </c>
      <c r="D29" s="25">
        <v>152124.24</v>
      </c>
      <c r="E29" s="23">
        <f t="shared" si="5"/>
        <v>4907.233548</v>
      </c>
      <c r="F29" s="24">
        <f t="shared" si="2"/>
        <v>-0.5600521734</v>
      </c>
      <c r="G29" s="25">
        <v>438439.54</v>
      </c>
      <c r="H29" s="23">
        <f t="shared" si="3"/>
        <v>14143.21097</v>
      </c>
      <c r="I29" s="24">
        <f t="shared" si="4"/>
        <v>-0.6530325709</v>
      </c>
    </row>
    <row r="30" ht="12.75" customHeight="1">
      <c r="A30" s="22" t="s">
        <v>44</v>
      </c>
      <c r="B30" s="25">
        <v>76392.96</v>
      </c>
      <c r="C30" s="23">
        <f t="shared" si="1"/>
        <v>2464.289032</v>
      </c>
      <c r="D30" s="25">
        <v>28441.04</v>
      </c>
      <c r="E30" s="23">
        <f t="shared" si="5"/>
        <v>917.4529032</v>
      </c>
      <c r="F30" s="24">
        <f t="shared" si="2"/>
        <v>-0.6277007724</v>
      </c>
      <c r="G30" s="25">
        <v>104780.62</v>
      </c>
      <c r="H30" s="23">
        <f t="shared" si="3"/>
        <v>3380.02</v>
      </c>
      <c r="I30" s="24">
        <f t="shared" si="4"/>
        <v>-0.7285658359</v>
      </c>
    </row>
    <row r="31" ht="12.75" customHeight="1">
      <c r="A31" s="22" t="s">
        <v>45</v>
      </c>
      <c r="B31" s="25">
        <v>37875.97</v>
      </c>
      <c r="C31" s="23">
        <f t="shared" si="1"/>
        <v>1221.805484</v>
      </c>
      <c r="D31" s="25">
        <v>13524.18</v>
      </c>
      <c r="E31" s="23">
        <f t="shared" si="5"/>
        <v>436.263871</v>
      </c>
      <c r="F31" s="24">
        <f t="shared" si="2"/>
        <v>-0.6429350852</v>
      </c>
      <c r="G31" s="25">
        <v>37174.71</v>
      </c>
      <c r="H31" s="23">
        <f t="shared" si="3"/>
        <v>1199.184194</v>
      </c>
      <c r="I31" s="24">
        <f t="shared" si="4"/>
        <v>-0.6361994485</v>
      </c>
    </row>
    <row r="32" ht="12.75" customHeight="1">
      <c r="A32" s="22" t="s">
        <v>46</v>
      </c>
      <c r="B32" s="25">
        <v>170460.42</v>
      </c>
      <c r="C32" s="23">
        <f t="shared" si="1"/>
        <v>5498.723226</v>
      </c>
      <c r="D32" s="25">
        <v>54793.7</v>
      </c>
      <c r="E32" s="23">
        <f t="shared" si="5"/>
        <v>1767.53871</v>
      </c>
      <c r="F32" s="24">
        <f t="shared" si="2"/>
        <v>-0.678554705</v>
      </c>
      <c r="G32" s="25">
        <v>184442.37</v>
      </c>
      <c r="H32" s="23">
        <f t="shared" si="3"/>
        <v>5949.753871</v>
      </c>
      <c r="I32" s="24">
        <f t="shared" si="4"/>
        <v>-0.7029223817</v>
      </c>
    </row>
    <row r="33" ht="12.75" customHeight="1">
      <c r="A33" s="22" t="s">
        <v>47</v>
      </c>
      <c r="B33" s="25">
        <v>791771.38</v>
      </c>
      <c r="C33" s="23">
        <f t="shared" si="1"/>
        <v>25541.01226</v>
      </c>
      <c r="D33" s="25">
        <v>248769.69</v>
      </c>
      <c r="E33" s="23">
        <f t="shared" si="5"/>
        <v>8024.82871</v>
      </c>
      <c r="F33" s="24">
        <f t="shared" si="2"/>
        <v>-0.6858061604</v>
      </c>
      <c r="G33" s="25">
        <v>851113.24</v>
      </c>
      <c r="H33" s="23">
        <f t="shared" si="3"/>
        <v>27455.26581</v>
      </c>
      <c r="I33" s="24">
        <f t="shared" si="4"/>
        <v>-0.7077125836</v>
      </c>
    </row>
    <row r="34" ht="12.75" customHeight="1">
      <c r="A34" s="22" t="s">
        <v>48</v>
      </c>
      <c r="B34" s="25">
        <v>294133.23</v>
      </c>
      <c r="C34" s="23">
        <f t="shared" si="1"/>
        <v>9488.16871</v>
      </c>
      <c r="D34" s="25">
        <v>99484.99</v>
      </c>
      <c r="E34" s="23">
        <f t="shared" si="5"/>
        <v>3209.193226</v>
      </c>
      <c r="F34" s="24">
        <f t="shared" si="2"/>
        <v>-0.6617689542</v>
      </c>
      <c r="G34" s="25">
        <v>323905.8</v>
      </c>
      <c r="H34" s="23">
        <f t="shared" si="3"/>
        <v>10448.57419</v>
      </c>
      <c r="I34" s="24">
        <f t="shared" si="4"/>
        <v>-0.6928582631</v>
      </c>
    </row>
    <row r="35" ht="12.75" customHeight="1">
      <c r="A35" s="22" t="s">
        <v>49</v>
      </c>
      <c r="B35" s="25">
        <v>112764.17</v>
      </c>
      <c r="C35" s="23">
        <f t="shared" si="1"/>
        <v>3637.553871</v>
      </c>
      <c r="D35" s="25">
        <v>32877.69</v>
      </c>
      <c r="E35" s="23">
        <f t="shared" si="5"/>
        <v>1060.570645</v>
      </c>
      <c r="F35" s="24">
        <f t="shared" si="2"/>
        <v>-0.7084385049</v>
      </c>
      <c r="G35" s="25">
        <v>115800.77</v>
      </c>
      <c r="H35" s="23">
        <f t="shared" si="3"/>
        <v>3735.50871</v>
      </c>
      <c r="I35" s="24">
        <f t="shared" si="4"/>
        <v>-0.7160840122</v>
      </c>
    </row>
    <row r="36" ht="12.75" customHeight="1">
      <c r="A36" s="22" t="s">
        <v>50</v>
      </c>
      <c r="B36" s="25">
        <v>883072.36</v>
      </c>
      <c r="C36" s="23">
        <f t="shared" si="1"/>
        <v>28486.20516</v>
      </c>
      <c r="D36" s="25">
        <v>273106.49</v>
      </c>
      <c r="E36" s="23">
        <f t="shared" si="5"/>
        <v>8809.886774</v>
      </c>
      <c r="F36" s="24">
        <f t="shared" si="2"/>
        <v>-0.6907314707</v>
      </c>
      <c r="G36" s="25">
        <v>899530.57</v>
      </c>
      <c r="H36" s="23">
        <f t="shared" si="3"/>
        <v>29017.11516</v>
      </c>
      <c r="I36" s="24">
        <f t="shared" si="4"/>
        <v>-0.6963899848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14"/>
    <col customWidth="1" min="2" max="2" width="18.14"/>
    <col customWidth="1" min="3" max="3" width="8.0"/>
    <col customWidth="1" min="4" max="4" width="53.0"/>
  </cols>
  <sheetData>
    <row r="1" ht="12.0" customHeight="1">
      <c r="A1" s="26" t="s">
        <v>51</v>
      </c>
      <c r="B1" s="27" t="s">
        <v>52</v>
      </c>
      <c r="C1" s="27" t="s">
        <v>53</v>
      </c>
      <c r="D1" s="26" t="s">
        <v>54</v>
      </c>
    </row>
    <row r="2" ht="12.75" customHeight="1">
      <c r="A2" s="28"/>
      <c r="B2" s="29"/>
      <c r="C2" s="30"/>
      <c r="D2" s="31"/>
    </row>
    <row r="3" ht="12.0" customHeight="1">
      <c r="A3" s="28"/>
      <c r="B3" s="29"/>
      <c r="C3" s="30"/>
      <c r="D3" s="31"/>
    </row>
    <row r="4" ht="12.0" customHeight="1">
      <c r="A4" s="28"/>
      <c r="B4" s="29"/>
      <c r="C4" s="30"/>
      <c r="D4" s="31"/>
    </row>
    <row r="5" ht="15.75" customHeight="1">
      <c r="A5" s="32"/>
      <c r="B5" s="33"/>
      <c r="C5" s="34"/>
      <c r="D5" s="35"/>
    </row>
  </sheetData>
  <drawing r:id="rId1"/>
</worksheet>
</file>