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2-release\"/>
    </mc:Choice>
  </mc:AlternateContent>
  <xr:revisionPtr revIDLastSave="0" documentId="13_ncr:1_{49727D46-B6CB-40E0-B918-6FF20E6A588E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<sst xmlns="http://schemas.openxmlformats.org/spreadsheetml/2006/main" count="624" uniqueCount="435">
  <si>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</si>
  <si>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</si>
  <si>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</si>
  <si>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</si>
  <si>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</si>
  <si>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</si>
  <si>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</si>
  <si>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</si>
  <si>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</si>
  <si>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</si>
  <si>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</si>
  <si>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JAN-NOV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</si>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</sst>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644.374260763892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4427674863957831"/>
    </cacheField>
    <cacheField name="FLTS [ARR]" numFmtId="3">
      <sharedItems containsSemiMixedTypes="0" containsString="0" containsNumber="1" containsInteger="1" minValue="8" maxValue="225223"/>
    </cacheField>
    <cacheField name="Airport ATFM arr. delay [total]" numFmtId="3">
      <sharedItems containsSemiMixedTypes="0" containsString="0" containsNumber="1" containsInteger="1" minValue="0" maxValue="821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390149524139705"/>
    <n v="89417"/>
    <n v="21372"/>
  </r>
  <r>
    <x v="1"/>
    <s v="Berlin/ Schoenefeld (EDDB)"/>
    <s v="EDDB"/>
    <n v="6.0705946985304217E-2"/>
    <n v="87372"/>
    <n v="5304"/>
  </r>
  <r>
    <x v="1"/>
    <s v="Dresden (EDDC)"/>
    <s v="EDDC"/>
    <n v="0"/>
    <n v="5686"/>
    <n v="0"/>
  </r>
  <r>
    <x v="1"/>
    <s v="Erfurt (EDDE)"/>
    <s v="EDDE"/>
    <n v="0"/>
    <n v="1588"/>
    <n v="0"/>
  </r>
  <r>
    <x v="1"/>
    <s v="Frankfurt (EDDF)"/>
    <s v="EDDF"/>
    <n v="1.187064095453586"/>
    <n v="203743"/>
    <n v="241856"/>
  </r>
  <r>
    <x v="1"/>
    <s v="Muenster-Osnabrueck (EDDG)"/>
    <s v="EDDG"/>
    <n v="3.6020764911537241E-3"/>
    <n v="9439"/>
    <n v="34"/>
  </r>
  <r>
    <x v="1"/>
    <s v="Hamburg (EDDH)"/>
    <s v="EDDH"/>
    <n v="4.5342725165035486E-2"/>
    <n v="56503"/>
    <n v="2562"/>
  </r>
  <r>
    <x v="1"/>
    <s v="Cologne-Bonn (EDDK)"/>
    <s v="EDDK"/>
    <n v="0.59713349258374537"/>
    <n v="54003"/>
    <n v="32247"/>
  </r>
  <r>
    <x v="1"/>
    <s v="Dusseldorf (EDDL)"/>
    <s v="EDDL"/>
    <n v="0.12634986225895317"/>
    <n v="72600"/>
    <n v="9173"/>
  </r>
  <r>
    <x v="1"/>
    <s v="Munich (EDDM)"/>
    <s v="EDDM"/>
    <n v="0.41520619585612201"/>
    <n v="150294"/>
    <n v="62403"/>
  </r>
  <r>
    <x v="1"/>
    <s v="Nuremberg (EDDN)"/>
    <s v="EDDN"/>
    <n v="3.5621761658031089E-3"/>
    <n v="18528"/>
    <n v="66"/>
  </r>
  <r>
    <x v="1"/>
    <s v="Leipzig-Halle (EDDP)"/>
    <s v="EDDP"/>
    <n v="0.30622719316462454"/>
    <n v="33707"/>
    <n v="10322"/>
  </r>
  <r>
    <x v="1"/>
    <s v="Saarbruecken (EDDR)"/>
    <s v="EDDR"/>
    <n v="0"/>
    <n v="2726"/>
    <n v="0"/>
  </r>
  <r>
    <x v="1"/>
    <s v="Stuttgart (EDDS)"/>
    <s v="EDDS"/>
    <n v="0.21261029684371832"/>
    <n v="40459"/>
    <n v="8602"/>
  </r>
  <r>
    <x v="1"/>
    <s v="Hanover (EDDV)"/>
    <s v="EDDV"/>
    <n v="0"/>
    <n v="23939"/>
    <n v="0"/>
  </r>
  <r>
    <x v="1"/>
    <s v="Bremen (EDDW)"/>
    <s v="EDDW"/>
    <n v="0"/>
    <n v="10782"/>
    <n v="0"/>
  </r>
  <r>
    <x v="2"/>
    <s v="Tallinn (EETN)"/>
    <s v="EETN"/>
    <n v="0"/>
    <n v="18093"/>
    <n v="0"/>
  </r>
  <r>
    <x v="2"/>
    <s v="Tartu (EETU)"/>
    <s v="EETU"/>
    <n v="0"/>
    <n v="757"/>
    <n v="0"/>
  </r>
  <r>
    <x v="3"/>
    <s v="Helsinki/ Vantaa (EFHK)"/>
    <s v="EFHK"/>
    <n v="0.81039056847361923"/>
    <n v="70487"/>
    <n v="57122"/>
  </r>
  <r>
    <x v="4"/>
    <s v="Amsterdam/ Schiphol (EHAM)"/>
    <s v="EHAM"/>
    <n v="3.6462750251972489"/>
    <n v="225223"/>
    <n v="821225"/>
  </r>
  <r>
    <x v="4"/>
    <s v="Maastricht-Aachen (EHBK)"/>
    <s v="EHBK"/>
    <n v="1.5312916111850865E-2"/>
    <n v="3004"/>
    <n v="46"/>
  </r>
  <r>
    <x v="4"/>
    <s v="Groningen (EHGG)"/>
    <s v="EHGG"/>
    <n v="2.7334851936218679E-2"/>
    <n v="4390"/>
    <n v="120"/>
  </r>
  <r>
    <x v="4"/>
    <s v="Rotterdam (EHRD)"/>
    <s v="EHRD"/>
    <n v="0"/>
    <n v="11928"/>
    <n v="0"/>
  </r>
  <r>
    <x v="5"/>
    <s v="Cork (EICK)"/>
    <s v="EICK"/>
    <n v="0"/>
    <n v="10880"/>
    <n v="0"/>
  </r>
  <r>
    <x v="5"/>
    <s v="Dublin (EIDW)"/>
    <s v="EIDW"/>
    <n v="0.40153861083908987"/>
    <n v="113349"/>
    <n v="45514"/>
  </r>
  <r>
    <x v="5"/>
    <s v="Shannon (EINN)"/>
    <s v="EINN"/>
    <n v="0"/>
    <n v="10373"/>
    <n v="0"/>
  </r>
  <r>
    <x v="6"/>
    <s v="Copenhagen/ Kastrup (EKCH)"/>
    <s v="EKCH"/>
    <n v="0.52170138111903763"/>
    <n v="111721"/>
    <n v="58285"/>
  </r>
  <r>
    <x v="7"/>
    <s v="Luxembourg (ELLX)"/>
    <s v="ELLX"/>
    <n v="0.54833954999398382"/>
    <n v="33244"/>
    <n v="18229"/>
  </r>
  <r>
    <x v="8"/>
    <s v="Bergen (ENBR)"/>
    <s v="ENBR"/>
    <n v="3.2251050876938685E-2"/>
    <n v="41394"/>
    <n v="1335"/>
  </r>
  <r>
    <x v="8"/>
    <s v="Oslo/ Gardermoen (ENGM)"/>
    <s v="ENGM"/>
    <n v="0.49594366307849452"/>
    <n v="101816"/>
    <n v="50495"/>
  </r>
  <r>
    <x v="8"/>
    <s v="Trondheim (ENVA)"/>
    <s v="ENVA"/>
    <n v="0"/>
    <n v="23788"/>
    <n v="0"/>
  </r>
  <r>
    <x v="8"/>
    <s v="Stavanger (ENZV)"/>
    <s v="ENZV"/>
    <n v="0"/>
    <n v="27036"/>
    <n v="0"/>
  </r>
  <r>
    <x v="9"/>
    <s v="Bydgoszcz (EPBY)"/>
    <s v="EPBY"/>
    <n v="0"/>
    <n v="2232"/>
    <n v="0"/>
  </r>
  <r>
    <x v="9"/>
    <s v="Gdansk (EPGD)"/>
    <s v="EPGD"/>
    <n v="0.7967885292637934"/>
    <n v="23852"/>
    <n v="19005"/>
  </r>
  <r>
    <x v="9"/>
    <s v="Krakow - Balice (EPKK)"/>
    <s v="EPKK"/>
    <n v="0.21546488752031479"/>
    <n v="35073"/>
    <n v="7557"/>
  </r>
  <r>
    <x v="9"/>
    <s v="Katowice - Pyrzowice (EPKT)"/>
    <s v="EPKT"/>
    <n v="9.7018119560564983E-2"/>
    <n v="21027"/>
    <n v="2040"/>
  </r>
  <r>
    <x v="9"/>
    <s v="Lublin (EPLB)"/>
    <s v="EPLB"/>
    <n v="0"/>
    <n v="1638"/>
    <n v="0"/>
  </r>
  <r>
    <x v="9"/>
    <s v="Lodz - Lublinek (EPLL)"/>
    <s v="EPLL"/>
    <n v="0"/>
    <n v="2448"/>
    <n v="0"/>
  </r>
  <r>
    <x v="9"/>
    <s v="Warszawa/ Modlin (EPMO)"/>
    <s v="EPMO"/>
    <n v="2.7727546714888486E-3"/>
    <n v="8295"/>
    <n v="23"/>
  </r>
  <r>
    <x v="9"/>
    <s v="Poznan - Lawica (EPPO)"/>
    <s v="EPPO"/>
    <n v="1.9627085377821392E-3"/>
    <n v="14266"/>
    <n v="28"/>
  </r>
  <r>
    <x v="9"/>
    <s v="Radom (EPRA)"/>
    <s v="EPRA"/>
    <n v="0"/>
    <n v="504"/>
    <n v="0"/>
  </r>
  <r>
    <x v="9"/>
    <s v="Rzeszow - Jasionka (EPRZ)"/>
    <s v="EPRZ"/>
    <n v="0.50503355704697983"/>
    <n v="7152"/>
    <n v="3612"/>
  </r>
  <r>
    <x v="9"/>
    <s v="Szczecin - Goleniów (EPSC)"/>
    <s v="EPSC"/>
    <n v="0"/>
    <n v="2398"/>
    <n v="0"/>
  </r>
  <r>
    <x v="9"/>
    <s v="Olsztyn-Mazury (EPSY)"/>
    <s v="EPSY"/>
    <n v="0"/>
    <n v="533"/>
    <n v="0"/>
  </r>
  <r>
    <x v="9"/>
    <s v="Warszawa/ Chopina (EPWA)"/>
    <s v="EPWA"/>
    <n v="0.81037354270758977"/>
    <n v="84060"/>
    <n v="68120"/>
  </r>
  <r>
    <x v="9"/>
    <s v="Wroclaw/ Strachowice (EPWR)"/>
    <s v="EPWR"/>
    <n v="4.6593925095841935E-3"/>
    <n v="16955"/>
    <n v="79"/>
  </r>
  <r>
    <x v="9"/>
    <s v="Zielona Gora - Babimost (EPZG)"/>
    <s v="EPZG"/>
    <n v="0"/>
    <n v="568"/>
    <n v="0"/>
  </r>
  <r>
    <x v="10"/>
    <s v="Stockholm/ Arlanda (ESSA)"/>
    <s v="ESSA"/>
    <n v="7.019259958849125E-2"/>
    <n v="88941"/>
    <n v="6243"/>
  </r>
  <r>
    <x v="11"/>
    <s v="Liepaja (EVLA)"/>
    <s v="EVLA"/>
    <n v="0"/>
    <n v="460"/>
    <n v="0"/>
  </r>
  <r>
    <x v="11"/>
    <s v="Riga (EVRA)"/>
    <s v="EVRA"/>
    <n v="0"/>
    <n v="28800"/>
    <n v="0"/>
  </r>
  <r>
    <x v="11"/>
    <s v="Ventspils (EVVA)"/>
    <s v="EVVA"/>
    <n v="0"/>
    <n v="8"/>
    <n v="0"/>
  </r>
  <r>
    <x v="12"/>
    <s v="Gran Canaria (GCLP)"/>
    <s v="GCLP"/>
    <n v="1.4223842195540308"/>
    <n v="62964"/>
    <n v="89559"/>
  </r>
  <r>
    <x v="12"/>
    <s v="Alicante (LEAL)"/>
    <s v="LEAL"/>
    <n v="0.17440371229698376"/>
    <n v="53875"/>
    <n v="9396"/>
  </r>
  <r>
    <x v="12"/>
    <s v="Barcelona (LEBL)"/>
    <s v="LEBL"/>
    <n v="1.7026798114229842"/>
    <n v="160571"/>
    <n v="273401"/>
  </r>
  <r>
    <x v="12"/>
    <s v="Ibiza (LEIB)"/>
    <s v="LEIB"/>
    <n v="0.44079955069947924"/>
    <n v="39172"/>
    <n v="17267"/>
  </r>
  <r>
    <x v="12"/>
    <s v="Madrid/ Barajas (LEMD)"/>
    <s v="LEMD"/>
    <n v="0.70065591151951101"/>
    <n v="192404"/>
    <n v="134809"/>
  </r>
  <r>
    <x v="12"/>
    <s v="Málaga (LEMG)"/>
    <s v="LEMG"/>
    <n v="0.43145710394916026"/>
    <n v="79308"/>
    <n v="34218"/>
  </r>
  <r>
    <x v="12"/>
    <s v="Palma de Mallorca (LEPA)"/>
    <s v="LEPA"/>
    <n v="2.1477788007330862"/>
    <n v="116221"/>
    <n v="249617"/>
  </r>
  <r>
    <x v="13"/>
    <s v="Albert-Bray (LFAQ)"/>
    <s v="LFAQ"/>
    <n v="0"/>
    <n v="843"/>
    <n v="0"/>
  </r>
  <r>
    <x v="13"/>
    <s v="Agen-La Garenne (LFBA)"/>
    <s v="LFBA"/>
    <n v="0"/>
    <n v="776"/>
    <n v="0"/>
  </r>
  <r>
    <x v="13"/>
    <s v="Bordeaux-Mérignac (LFBD)"/>
    <s v="LFBD"/>
    <n v="1.7588830612395656"/>
    <n v="27074"/>
    <n v="47620"/>
  </r>
  <r>
    <x v="13"/>
    <s v="Bergerac-Roumanière (LFBE)"/>
    <s v="LFBE"/>
    <n v="0"/>
    <n v="1713"/>
    <n v="0"/>
  </r>
  <r>
    <x v="13"/>
    <s v="La Rochelle-Ile de Ré (LFBH)"/>
    <s v="LFBH"/>
    <n v="0.1027866605756053"/>
    <n v="2189"/>
    <n v="225"/>
  </r>
  <r>
    <x v="13"/>
    <s v="Poitiers-Biard (LFBI)"/>
    <s v="LFBI"/>
    <n v="0"/>
    <n v="1516"/>
    <n v="0"/>
  </r>
  <r>
    <x v="13"/>
    <s v="Limoges-Bellegarde (LFBL)"/>
    <s v="LFBL"/>
    <n v="9.1941782037628678E-2"/>
    <n v="2817"/>
    <n v="259"/>
  </r>
  <r>
    <x v="13"/>
    <s v="Toulouse-Blagnac (LFBO)"/>
    <s v="LFBO"/>
    <n v="0.38289729406488265"/>
    <n v="33445"/>
    <n v="12806"/>
  </r>
  <r>
    <x v="13"/>
    <s v="Pau-Pyrénées (LFBP)"/>
    <s v="LFBP"/>
    <n v="0"/>
    <n v="3383"/>
    <n v="0"/>
  </r>
  <r>
    <x v="13"/>
    <s v="Tarbes-Lourdes Pyrénées (LFBT)"/>
    <s v="LFBT"/>
    <n v="0.13243950294310006"/>
    <n v="3058"/>
    <n v="405"/>
  </r>
  <r>
    <x v="13"/>
    <s v="Biarritz-Bayonne-Anglet (LFBZ)"/>
    <s v="LFBZ"/>
    <n v="0"/>
    <n v="5459"/>
    <n v="0"/>
  </r>
  <r>
    <x v="13"/>
    <s v="Rodez-Marcillac (LFCR)"/>
    <s v="LFCR"/>
    <n v="6.1940812112869928E-3"/>
    <n v="1453"/>
    <n v="9"/>
  </r>
  <r>
    <x v="13"/>
    <s v="Dôle-Tavaux (LFGJ)"/>
    <s v="LFGJ"/>
    <n v="0"/>
    <n v="1382"/>
    <n v="0"/>
  </r>
  <r>
    <x v="13"/>
    <s v="Metz-Nancy-Lorraine (LFJL)"/>
    <s v="LFJL"/>
    <n v="0"/>
    <n v="1150"/>
    <n v="0"/>
  </r>
  <r>
    <x v="13"/>
    <s v="Bastia-Poretta (LFKB)"/>
    <s v="LFKB"/>
    <n v="4.326733971417333E-3"/>
    <n v="7627"/>
    <n v="33"/>
  </r>
  <r>
    <x v="13"/>
    <s v="Calvi-Sainte-Catherine (LFKC)"/>
    <s v="LFKC"/>
    <n v="1.9613759806879905E-2"/>
    <n v="3314"/>
    <n v="65"/>
  </r>
  <r>
    <x v="13"/>
    <s v="Figari-Sud Corse (LFKF)"/>
    <s v="LFKF"/>
    <n v="0.46449757325184254"/>
    <n v="5563"/>
    <n v="2584"/>
  </r>
  <r>
    <x v="13"/>
    <s v="Ajaccio-Napoléon-Bonaparte (LFKJ)"/>
    <s v="LFKJ"/>
    <n v="0.20689655172413793"/>
    <n v="7656"/>
    <n v="1584"/>
  </r>
  <r>
    <x v="13"/>
    <s v="Chambéry-Aix-les-Bains (LFLB)"/>
    <s v="LFLB"/>
    <n v="0.43249009448338921"/>
    <n v="3281"/>
    <n v="1419"/>
  </r>
  <r>
    <x v="13"/>
    <s v="Clermont-Ferrand-Auvergne (LFLC)"/>
    <s v="LFLC"/>
    <n v="2.282453637660485E-3"/>
    <n v="3505"/>
    <n v="8"/>
  </r>
  <r>
    <x v="13"/>
    <s v="Lyon-Saint-Exupéry (LFLL)"/>
    <s v="LFLL"/>
    <n v="9.9054586916243054E-3"/>
    <n v="42098"/>
    <n v="417"/>
  </r>
  <r>
    <x v="13"/>
    <s v="Annecy-Meythet (LFLP)"/>
    <s v="LFLP"/>
    <n v="0"/>
    <n v="1765"/>
    <n v="0"/>
  </r>
  <r>
    <x v="13"/>
    <s v="Grenoble-Isère (LFLS)"/>
    <s v="LFLS"/>
    <n v="0.43145279158140892"/>
    <n v="3421"/>
    <n v="1476"/>
  </r>
  <r>
    <x v="13"/>
    <s v="Châteauroux-Déols (LFLX)"/>
    <s v="LFLX"/>
    <n v="0"/>
    <n v="979"/>
    <n v="0"/>
  </r>
  <r>
    <x v="13"/>
    <s v="Lyon-Bron (LFLY)"/>
    <s v="LFLY"/>
    <n v="4.4232649071358751E-2"/>
    <n v="4092"/>
    <n v="181"/>
  </r>
  <r>
    <x v="13"/>
    <s v="Cannes-Mandelieu (LFMD)"/>
    <s v="LFMD"/>
    <n v="0.92193460490463219"/>
    <n v="7340"/>
    <n v="6767"/>
  </r>
  <r>
    <x v="13"/>
    <s v="Saint-Etienne-Bouthéon (LFMH)"/>
    <s v="LFMH"/>
    <n v="0"/>
    <n v="841"/>
    <n v="0"/>
  </r>
  <r>
    <x v="13"/>
    <s v="Istres-Le Tubé (LFMI)"/>
    <s v="LFMI"/>
    <n v="0"/>
    <n v="1248"/>
    <n v="0"/>
  </r>
  <r>
    <x v="13"/>
    <s v="Carcassonne-Salvaza (LFMK)"/>
    <s v="LFMK"/>
    <n v="0"/>
    <n v="2148"/>
    <n v="0"/>
  </r>
  <r>
    <x v="13"/>
    <s v="Marseille-Provence (LFML)"/>
    <s v="LFML"/>
    <n v="0.49576778385772913"/>
    <n v="46784"/>
    <n v="23194"/>
  </r>
  <r>
    <x v="13"/>
    <s v="Nice-Côte d’Azur (LFMN)"/>
    <s v="LFMN"/>
    <n v="1.7997538602441363"/>
    <n v="69879"/>
    <n v="125765"/>
  </r>
  <r>
    <x v="13"/>
    <s v="Perpignan-Rivesaltes (LFMP)"/>
    <s v="LFMP"/>
    <n v="0"/>
    <n v="4967"/>
    <n v="0"/>
  </r>
  <r>
    <x v="13"/>
    <s v="Montpellier-Méditerranée (LFMT)"/>
    <s v="LFMT"/>
    <n v="0"/>
    <n v="11880"/>
    <n v="0"/>
  </r>
  <r>
    <x v="13"/>
    <s v="Béziers-Vias (LFMU)"/>
    <s v="LFMU"/>
    <n v="3.2748143146522621E-2"/>
    <n v="2962"/>
    <n v="97"/>
  </r>
  <r>
    <x v="13"/>
    <s v="Avignon-Caumont (LFMV)"/>
    <s v="LFMV"/>
    <n v="1.37582056892779"/>
    <n v="3656"/>
    <n v="5030"/>
  </r>
  <r>
    <x v="13"/>
    <s v="Beauvais-Tillé (LFOB)"/>
    <s v="LFOB"/>
    <n v="0.12875955129247277"/>
    <n v="18453"/>
    <n v="2376"/>
  </r>
  <r>
    <x v="13"/>
    <s v="Châlons-Vatry (LFOK)"/>
    <s v="LFOK"/>
    <n v="0.10275229357798166"/>
    <n v="1635"/>
    <n v="168"/>
  </r>
  <r>
    <x v="13"/>
    <s v="Rouen (LFOP)"/>
    <s v="LFOP"/>
    <n v="0"/>
    <n v="1722"/>
    <n v="0"/>
  </r>
  <r>
    <x v="13"/>
    <s v="Tours-Val de Loire (LFOT)"/>
    <s v="LFOT"/>
    <n v="0.23687150837988827"/>
    <n v="1790"/>
    <n v="424"/>
  </r>
  <r>
    <x v="13"/>
    <s v="Paris-Le Bourget (LFPB)"/>
    <s v="LFPB"/>
    <n v="0.61420207743153921"/>
    <n v="26475"/>
    <n v="16261"/>
  </r>
  <r>
    <x v="13"/>
    <s v="Paris-Charles-de-Gaulle (LFPG)"/>
    <s v="LFPG"/>
    <n v="0.28768153514856803"/>
    <n v="214077"/>
    <n v="61586"/>
  </r>
  <r>
    <x v="13"/>
    <s v="Toussus-le-Noble (LFPN)"/>
    <s v="LFPN"/>
    <n v="3.0649595179815479"/>
    <n v="5311"/>
    <n v="16278"/>
  </r>
  <r>
    <x v="13"/>
    <s v="Paris-Orly (LFPO)"/>
    <s v="LFPO"/>
    <n v="1.4345153466588609"/>
    <n v="95656"/>
    <n v="137220"/>
  </r>
  <r>
    <x v="13"/>
    <s v="Lille-Lesquin (LFQQ)"/>
    <s v="LFQQ"/>
    <n v="0"/>
    <n v="7458"/>
    <n v="0"/>
  </r>
  <r>
    <x v="13"/>
    <s v="Brest-Bretagne (LFRB)"/>
    <s v="LFRB"/>
    <n v="0"/>
    <n v="6361"/>
    <n v="0"/>
  </r>
  <r>
    <x v="13"/>
    <s v="Dinard-Pleurtuit-Saint-Malo (LFRD)"/>
    <s v="LFRD"/>
    <n v="0"/>
    <n v="991"/>
    <n v="0"/>
  </r>
  <r>
    <x v="13"/>
    <s v="Deauville-Normandie (LFRG)"/>
    <s v="LFRG"/>
    <n v="8.1230769230769231E-2"/>
    <n v="1625"/>
    <n v="132"/>
  </r>
  <r>
    <x v="13"/>
    <s v="Lorient-Lann Bihoué (LFRH)"/>
    <s v="LFRH"/>
    <n v="0"/>
    <n v="1722"/>
    <n v="0"/>
  </r>
  <r>
    <x v="13"/>
    <s v="Caen-Carpiquet (LFRK)"/>
    <s v="LFRK"/>
    <n v="0"/>
    <n v="2285"/>
    <n v="0"/>
  </r>
  <r>
    <x v="13"/>
    <s v="Rennes-Saint-Jacques (LFRN)"/>
    <s v="LFRN"/>
    <n v="0"/>
    <n v="5208"/>
    <n v="0"/>
  </r>
  <r>
    <x v="13"/>
    <s v="Quimper-Pluguffan (LFRQ)"/>
    <s v="LFRQ"/>
    <n v="0"/>
    <n v="491"/>
    <n v="0"/>
  </r>
  <r>
    <x v="13"/>
    <s v="Nantes-Atlantique (LFRS)"/>
    <s v="LFRS"/>
    <n v="0.31669471696564183"/>
    <n v="24361"/>
    <n v="7715"/>
  </r>
  <r>
    <x v="13"/>
    <s v="Saint-Nazaire-Montoir (LFRZ)"/>
    <s v="LFRZ"/>
    <n v="0"/>
    <n v="1400"/>
    <n v="0"/>
  </r>
  <r>
    <x v="13"/>
    <s v="Bâle-Mulhouse (LFSB)"/>
    <s v="LFSB"/>
    <n v="0.42822050842616394"/>
    <n v="35010"/>
    <n v="14992"/>
  </r>
  <r>
    <x v="13"/>
    <s v="Brive-Souillac (LFSL)"/>
    <s v="LFSL"/>
    <n v="0"/>
    <n v="1568"/>
    <n v="0"/>
  </r>
  <r>
    <x v="13"/>
    <s v="Strasbourg-Entzheim (LFST)"/>
    <s v="LFST"/>
    <n v="6.5767839526471557E-4"/>
    <n v="6082"/>
    <n v="4"/>
  </r>
  <r>
    <x v="13"/>
    <s v="Hyères-Le Palyvestre (LFTH)"/>
    <s v="LFTH"/>
    <n v="2.3268628678772698"/>
    <n v="4791"/>
    <n v="11148"/>
  </r>
  <r>
    <x v="13"/>
    <s v="Nîmes-Garons (LFTW)"/>
    <s v="LFTW"/>
    <n v="3.3554701153442855E-2"/>
    <n v="2861"/>
    <n v="96"/>
  </r>
  <r>
    <x v="14"/>
    <s v="Athens (LGAV)"/>
    <s v="LGAV"/>
    <n v="3.5792858420462119"/>
    <n v="122998"/>
    <n v="440245"/>
  </r>
  <r>
    <x v="15"/>
    <s v="Budapest/ Ferihegy (LHBP)"/>
    <s v="LHBP"/>
    <n v="0"/>
    <n v="57657"/>
    <n v="0"/>
  </r>
  <r>
    <x v="16"/>
    <s v="Milan/ Malpensa (LIMC)"/>
    <s v="LIMC"/>
    <n v="0.41147306627733676"/>
    <n v="98631"/>
    <n v="40584"/>
  </r>
  <r>
    <x v="16"/>
    <s v="Bergamo (LIME)"/>
    <s v="LIME"/>
    <n v="0.2621612094626351"/>
    <n v="51064"/>
    <n v="13387"/>
  </r>
  <r>
    <x v="16"/>
    <s v="Milan/ Linate (LIML)"/>
    <s v="LIML"/>
    <n v="0.24839091514389289"/>
    <n v="54068"/>
    <n v="13430"/>
  </r>
  <r>
    <x v="16"/>
    <s v="Venice (LIPZ)"/>
    <s v="LIPZ"/>
    <n v="0.30468241140568836"/>
    <n v="41453"/>
    <n v="12630"/>
  </r>
  <r>
    <x v="16"/>
    <s v="Rome/Fiumicino (LIRF)"/>
    <s v="LIRF"/>
    <n v="0.19680070241867995"/>
    <n v="145782"/>
    <n v="28690"/>
  </r>
  <r>
    <x v="17"/>
    <s v="Prague (LKPR)"/>
    <s v="LKPR"/>
    <n v="6.5669646587016461E-2"/>
    <n v="59845"/>
    <n v="3930"/>
  </r>
  <r>
    <x v="18"/>
    <s v="Malta (LMML)"/>
    <s v="LMML"/>
    <n v="0"/>
    <n v="31103"/>
    <n v="0"/>
  </r>
  <r>
    <x v="19"/>
    <s v="Graz (LOWG)"/>
    <s v="LOWG"/>
    <n v="0"/>
    <n v="6804"/>
    <n v="0"/>
  </r>
  <r>
    <x v="19"/>
    <s v="Innsbruck (LOWI)"/>
    <s v="LOWI"/>
    <n v="0.51926977687626774"/>
    <n v="6409"/>
    <n v="3328"/>
  </r>
  <r>
    <x v="19"/>
    <s v="Klagenfurt (LOWK)"/>
    <s v="LOWK"/>
    <n v="0"/>
    <n v="2289"/>
    <n v="0"/>
  </r>
  <r>
    <x v="19"/>
    <s v="Linz (LOWL)"/>
    <s v="LOWL"/>
    <n v="0"/>
    <n v="4391"/>
    <n v="0"/>
  </r>
  <r>
    <x v="19"/>
    <s v="Salzburg (LOWS)"/>
    <s v="LOWS"/>
    <n v="0"/>
    <n v="11863"/>
    <n v="0"/>
  </r>
  <r>
    <x v="19"/>
    <s v="Vienna (LOWW)"/>
    <s v="LOWW"/>
    <n v="0.87916735704755344"/>
    <n v="114671"/>
    <n v="100815"/>
  </r>
  <r>
    <x v="20"/>
    <s v="Santa Maria (LPAZ)"/>
    <s v="LPAZ"/>
    <n v="0"/>
    <n v="1391"/>
    <n v="0"/>
  </r>
  <r>
    <x v="20"/>
    <s v="Cascais (LPCS)"/>
    <s v="LPCS"/>
    <n v="0.96425796425796428"/>
    <n v="2574"/>
    <n v="2482"/>
  </r>
  <r>
    <x v="20"/>
    <s v="Flores (LPFL)"/>
    <s v="LPFL"/>
    <n v="0"/>
    <n v="1056"/>
    <n v="0"/>
  </r>
  <r>
    <x v="20"/>
    <s v="Faro (LPFR)"/>
    <s v="LPFR"/>
    <n v="6.5929949428731968E-2"/>
    <n v="32034"/>
    <n v="2112"/>
  </r>
  <r>
    <x v="20"/>
    <s v="Horta (LPHR)"/>
    <s v="LPHR"/>
    <n v="0"/>
    <n v="2614"/>
    <n v="0"/>
  </r>
  <r>
    <x v="20"/>
    <s v="Madeira (LPMA)"/>
    <s v="LPMA"/>
    <n v="0.14221830747340605"/>
    <n v="14759"/>
    <n v="2099"/>
  </r>
  <r>
    <x v="20"/>
    <s v="Ponta Delgada (LPPD)"/>
    <s v="LPPD"/>
    <n v="0"/>
    <n v="12761"/>
    <n v="0"/>
  </r>
  <r>
    <x v="20"/>
    <s v="Porto (LPPR)"/>
    <s v="LPPR"/>
    <n v="3.202969696969697"/>
    <n v="49500"/>
    <n v="158547"/>
  </r>
  <r>
    <x v="20"/>
    <s v="Porto Santo (LPPS)"/>
    <s v="LPPS"/>
    <n v="0"/>
    <n v="1394"/>
    <n v="0"/>
  </r>
  <r>
    <x v="20"/>
    <s v="Lisbon (LPPT)"/>
    <s v="LPPT"/>
    <n v="4.4427674863957831"/>
    <n v="105482"/>
    <n v="468632"/>
  </r>
  <r>
    <x v="21"/>
    <s v="Bucharest/ Băneasa (LRBS)"/>
    <s v="LRBS"/>
    <n v="0"/>
    <n v="3077"/>
    <n v="0"/>
  </r>
  <r>
    <x v="21"/>
    <s v="Bucharest/ Otopeni (LROP)"/>
    <s v="LROP"/>
    <n v="0.13826106162114407"/>
    <n v="54332"/>
    <n v="7512"/>
  </r>
  <r>
    <x v="22"/>
    <s v="Geneva (LSGG)"/>
    <s v="LSGG"/>
    <n v="0.75235350382601696"/>
    <n v="79456"/>
    <n v="59779"/>
  </r>
  <r>
    <x v="22"/>
    <s v="Zürich (LSZH)"/>
    <s v="LSZH"/>
    <n v="1.8748772771899205"/>
    <n v="119171"/>
    <n v="223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45643</v>
      </c>
      <c r="C2" s="9" t="s">
        <v>5</v>
      </c>
      <c r="D2" s="10">
        <v>45626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0.56151096763964636</v>
      </c>
      <c r="C6" s="26">
        <v>4654739</v>
      </c>
      <c r="D6" s="26">
        <v>2613687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0.65822785335498757</v>
      </c>
      <c r="C7" s="26">
        <v>4818766</v>
      </c>
      <c r="D7" s="26">
        <v>3171846</v>
      </c>
      <c r="F7" s="21"/>
    </row>
    <row r="8" spans="1:6" ht="12" customHeight="1" x14ac:dyDescent="0.2">
      <c r="A8" s="24" t="s">
        <v>19</v>
      </c>
      <c r="B8" s="25">
        <f t="shared" si="0"/>
        <v>0.72836731694742529</v>
      </c>
      <c r="C8" s="26">
        <v>4981028</v>
      </c>
      <c r="D8" s="26">
        <v>3628018</v>
      </c>
      <c r="F8" s="21"/>
    </row>
    <row r="9" spans="1:6" ht="12" customHeight="1" x14ac:dyDescent="0.2">
      <c r="A9" s="24" t="s">
        <v>20</v>
      </c>
      <c r="B9" s="25">
        <f t="shared" si="0"/>
        <v>0.84689565934166189</v>
      </c>
      <c r="C9" s="26">
        <v>5041908</v>
      </c>
      <c r="D9" s="26">
        <v>4269970</v>
      </c>
      <c r="F9" s="21"/>
    </row>
    <row r="10" spans="1:6" ht="12" customHeight="1" x14ac:dyDescent="0.2">
      <c r="A10" s="24" t="s">
        <v>21</v>
      </c>
      <c r="B10" s="25">
        <f t="shared" si="0"/>
        <v>0.28797779281535496</v>
      </c>
      <c r="C10" s="26">
        <v>2184158</v>
      </c>
      <c r="D10" s="26">
        <v>628989</v>
      </c>
      <c r="F10" s="21"/>
    </row>
    <row r="11" spans="1:6" ht="12" customHeight="1" x14ac:dyDescent="0.2">
      <c r="A11" s="24" t="s">
        <v>22</v>
      </c>
      <c r="B11" s="25">
        <f t="shared" si="0"/>
        <v>0.23726544745184103</v>
      </c>
      <c r="C11" s="26">
        <v>2563125</v>
      </c>
      <c r="D11" s="26">
        <v>608141</v>
      </c>
      <c r="F11" s="21"/>
    </row>
    <row r="12" spans="1:6" ht="12" customHeight="1" x14ac:dyDescent="0.2">
      <c r="A12" s="24" t="s">
        <v>23</v>
      </c>
      <c r="B12" s="25">
        <f t="shared" si="0"/>
        <v>0.51063793994304318</v>
      </c>
      <c r="C12" s="26">
        <v>4161050</v>
      </c>
      <c r="D12" s="26">
        <v>2124790</v>
      </c>
      <c r="F12" s="21"/>
    </row>
    <row r="13" spans="1:6" ht="12" customHeight="1" x14ac:dyDescent="0.2">
      <c r="A13" s="24" t="s">
        <v>24</v>
      </c>
      <c r="B13" s="25">
        <f t="shared" si="0"/>
        <v>0.83012016636762331</v>
      </c>
      <c r="C13" s="26">
        <v>4547279</v>
      </c>
      <c r="D13" s="26">
        <v>3774788</v>
      </c>
      <c r="F13" s="21"/>
    </row>
    <row r="14" spans="1:6" ht="12" customHeight="1" x14ac:dyDescent="0.2">
      <c r="A14" s="24" t="s">
        <v>25</v>
      </c>
      <c r="B14" s="27">
        <f t="shared" si="0"/>
        <v>0.92734578908465259</v>
      </c>
      <c r="C14" s="28">
        <v>4789220</v>
      </c>
      <c r="D14" s="28">
        <v>4441263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45643</v>
      </c>
      <c r="C2" s="9" t="s">
        <v>5</v>
      </c>
      <c r="D2" s="10">
        <f>APT_ATFM_SES_YY!D2</f>
        <v>45626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6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 t="s">
        <v>8</v>
      </c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6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>
        <f t="shared" si="0"/>
        <v>0.99852927109240486</v>
      </c>
      <c r="C72" s="26">
        <v>501792</v>
      </c>
      <c r="D72" s="26">
        <v>501054</v>
      </c>
      <c r="E72" s="49">
        <f t="shared" si="5"/>
        <v>0.82777849229552947</v>
      </c>
      <c r="F72" s="63">
        <v>1</v>
      </c>
      <c r="G72" s="45"/>
    </row>
    <row r="73" spans="1:7" ht="12" customHeight="1" x14ac:dyDescent="0.2">
      <c r="A73" s="51" t="s">
        <v>96</v>
      </c>
      <c r="B73" s="47">
        <f t="shared" si="0"/>
        <v>0.91815618462409165</v>
      </c>
      <c r="C73" s="26">
        <v>494735</v>
      </c>
      <c r="D73" s="26">
        <v>454244</v>
      </c>
      <c r="E73" s="49">
        <f t="shared" si="5"/>
        <v>0.84071214478237</v>
      </c>
      <c r="F73" s="63">
        <v>1</v>
      </c>
      <c r="G73" s="45"/>
    </row>
    <row r="74" spans="1:7" ht="12" customHeight="1" x14ac:dyDescent="0.2">
      <c r="A74" s="51" t="s">
        <v>97</v>
      </c>
      <c r="B74" s="47">
        <f t="shared" si="0"/>
        <v>1.2193275347696735</v>
      </c>
      <c r="C74" s="26">
        <v>483683</v>
      </c>
      <c r="D74" s="26">
        <v>589768</v>
      </c>
      <c r="E74" s="49">
        <f t="shared" si="5"/>
        <v>0.88718249061292043</v>
      </c>
      <c r="F74" s="63">
        <v>1</v>
      </c>
      <c r="G74" s="45"/>
    </row>
    <row r="75" spans="1:7" ht="12" customHeight="1" x14ac:dyDescent="0.2">
      <c r="A75" s="51" t="s">
        <v>98</v>
      </c>
      <c r="B75" s="47">
        <f t="shared" si="0"/>
        <v>1.0614368315217044</v>
      </c>
      <c r="C75" s="26">
        <v>470939</v>
      </c>
      <c r="D75" s="26">
        <v>499872</v>
      </c>
      <c r="E75" s="49">
        <f t="shared" si="5"/>
        <v>0.9057836294531304</v>
      </c>
      <c r="F75" s="63">
        <v>1</v>
      </c>
      <c r="G75" s="45"/>
    </row>
    <row r="76" spans="1:7" ht="12" customHeight="1" x14ac:dyDescent="0.2">
      <c r="A76" s="51" t="s">
        <v>99</v>
      </c>
      <c r="B76" s="47">
        <f t="shared" si="0"/>
        <v>1.1793415489599779</v>
      </c>
      <c r="C76" s="26">
        <v>377492</v>
      </c>
      <c r="D76" s="26">
        <v>445192</v>
      </c>
      <c r="E76" s="49">
        <f t="shared" si="5"/>
        <v>0.92734578908465259</v>
      </c>
      <c r="F76" s="63">
        <v>1</v>
      </c>
      <c r="G76" s="45"/>
    </row>
    <row r="77" spans="1:7" ht="13.5" customHeight="1" x14ac:dyDescent="0.2">
      <c r="A77" s="51" t="s">
        <v>100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5" sqref="I15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45643</v>
      </c>
      <c r="C2" s="9" t="s">
        <v>5</v>
      </c>
      <c r="D2" s="10">
        <f>APT_ATFM_SES_YY!D2</f>
        <v>45626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JAN-NOV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E5" s="68" t="s">
        <v>104</v>
      </c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69" t="s">
        <v>8</v>
      </c>
      <c r="F6" s="21"/>
    </row>
    <row r="7" spans="1:6" ht="12.75" customHeight="1" x14ac:dyDescent="0.2">
      <c r="A7" s="91" t="s">
        <v>105</v>
      </c>
      <c r="B7" s="97">
        <v>6</v>
      </c>
      <c r="C7" s="98">
        <v>146427</v>
      </c>
      <c r="D7" s="99">
        <v>104143</v>
      </c>
      <c r="E7" s="69">
        <f t="shared" ref="E6:E29" si="0">D7/C7</f>
        <v>0.71122812049690287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89417</v>
      </c>
      <c r="D8" s="103">
        <v>21372</v>
      </c>
      <c r="E8" s="69">
        <f t="shared" si="0"/>
        <v>0.2390149524139705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59845</v>
      </c>
      <c r="D9" s="103">
        <v>3930</v>
      </c>
      <c r="E9" s="69">
        <f t="shared" si="0"/>
        <v>6.5669646587016461E-2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111721</v>
      </c>
      <c r="D10" s="103">
        <v>58285</v>
      </c>
      <c r="E10" s="69">
        <f t="shared" si="0"/>
        <v>0.52170138111903763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18850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70487</v>
      </c>
      <c r="D12" s="103">
        <v>57122</v>
      </c>
      <c r="E12" s="69">
        <f t="shared" si="0"/>
        <v>0.81039056847361923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788597</v>
      </c>
      <c r="D13" s="103">
        <v>498344</v>
      </c>
      <c r="E13" s="69">
        <f t="shared" si="0"/>
        <v>0.63193747883900142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771369</v>
      </c>
      <c r="D14" s="103">
        <v>372569</v>
      </c>
      <c r="E14" s="69">
        <f t="shared" si="0"/>
        <v>0.48299711292520181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122998</v>
      </c>
      <c r="D15" s="103">
        <v>440245</v>
      </c>
      <c r="E15" s="69">
        <f t="shared" si="0"/>
        <v>3.5792858420462119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57657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134602</v>
      </c>
      <c r="D17" s="103">
        <v>45514</v>
      </c>
      <c r="E17" s="69">
        <f t="shared" si="0"/>
        <v>0.33813762054055663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390998</v>
      </c>
      <c r="D18" s="103">
        <v>108721</v>
      </c>
      <c r="E18" s="69">
        <f t="shared" si="0"/>
        <v>0.27806024583245947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29268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33244</v>
      </c>
      <c r="D20" s="103">
        <v>18229</v>
      </c>
      <c r="E20" s="69">
        <f t="shared" si="0"/>
        <v>0.54833954999398382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31103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244545</v>
      </c>
      <c r="D22" s="103">
        <v>821391</v>
      </c>
      <c r="E22" s="69">
        <f t="shared" si="0"/>
        <v>3.3588541986137521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194034</v>
      </c>
      <c r="D23" s="103">
        <v>51830</v>
      </c>
      <c r="E23" s="69">
        <f t="shared" si="0"/>
        <v>0.26711813393528971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221001</v>
      </c>
      <c r="D24" s="103">
        <v>100464</v>
      </c>
      <c r="E24" s="69">
        <f t="shared" si="0"/>
        <v>0.4545861783430844</v>
      </c>
      <c r="F24" s="21" t="s">
        <v>8</v>
      </c>
    </row>
    <row r="25" spans="1:6" ht="12.75" customHeight="1" x14ac:dyDescent="0.2">
      <c r="A25" s="100" t="s">
        <v>123</v>
      </c>
      <c r="B25" s="101">
        <v>10</v>
      </c>
      <c r="C25" s="102">
        <v>223565</v>
      </c>
      <c r="D25" s="103">
        <v>633872</v>
      </c>
      <c r="E25" s="69">
        <f t="shared" si="0"/>
        <v>2.8352917496030239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57409</v>
      </c>
      <c r="D26" s="103">
        <v>7512</v>
      </c>
      <c r="E26" s="69">
        <f t="shared" si="0"/>
        <v>0.13085056350049643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704515</v>
      </c>
      <c r="D27" s="103">
        <v>808267</v>
      </c>
      <c r="E27" s="69">
        <f t="shared" si="0"/>
        <v>1.1472672689722716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88941</v>
      </c>
      <c r="D28" s="103">
        <v>6243</v>
      </c>
      <c r="E28" s="69">
        <f t="shared" si="0"/>
        <v>7.019259958849125E-2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198627</v>
      </c>
      <c r="D29" s="107">
        <v>283210</v>
      </c>
      <c r="E29" s="69">
        <f t="shared" si="0"/>
        <v>1.4258383804820089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45643</v>
      </c>
      <c r="C2" s="9" t="s">
        <v>5</v>
      </c>
      <c r="D2" s="10">
        <f>APT_ATFM_SES_YY!D2</f>
        <v>45626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JAN-NOV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0.2390149524139705</v>
      </c>
      <c r="E6" s="75">
        <v>89417</v>
      </c>
      <c r="F6" s="75">
        <v>21372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6.0705946985304217E-2</v>
      </c>
      <c r="E7" s="75">
        <v>87372</v>
      </c>
      <c r="F7" s="75">
        <v>5304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5686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1588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1.187064095453586</v>
      </c>
      <c r="E10" s="75">
        <v>203743</v>
      </c>
      <c r="F10" s="75">
        <v>241856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3.6020764911537241E-3</v>
      </c>
      <c r="E11" s="75">
        <v>9439</v>
      </c>
      <c r="F11" s="75">
        <v>34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4.5342725165035486E-2</v>
      </c>
      <c r="E12" s="75">
        <v>56503</v>
      </c>
      <c r="F12" s="75">
        <v>2562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0.59713349258374537</v>
      </c>
      <c r="E13" s="75">
        <v>54003</v>
      </c>
      <c r="F13" s="75">
        <v>32247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0.12634986225895317</v>
      </c>
      <c r="E14" s="75">
        <v>72600</v>
      </c>
      <c r="F14" s="75">
        <v>9173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0.41520619585612201</v>
      </c>
      <c r="E15" s="75">
        <v>150294</v>
      </c>
      <c r="F15" s="75">
        <v>62403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3.5621761658031089E-3</v>
      </c>
      <c r="E16" s="75">
        <v>18528</v>
      </c>
      <c r="F16" s="75">
        <v>66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0.30622719316462454</v>
      </c>
      <c r="E17" s="75">
        <v>33707</v>
      </c>
      <c r="F17" s="75">
        <v>10322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2726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0.21261029684371832</v>
      </c>
      <c r="E19" s="75">
        <v>40459</v>
      </c>
      <c r="F19" s="75">
        <v>8602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23939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10782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18093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757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0.81039056847361923</v>
      </c>
      <c r="E24" s="75">
        <v>70487</v>
      </c>
      <c r="F24" s="75">
        <v>57122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3.6462750251972489</v>
      </c>
      <c r="E25" s="75">
        <v>225223</v>
      </c>
      <c r="F25" s="75">
        <v>821225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1.5312916111850865E-2</v>
      </c>
      <c r="E26" s="75">
        <v>3004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2.7334851936218679E-2</v>
      </c>
      <c r="E27" s="75">
        <v>4390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0</v>
      </c>
      <c r="E28" s="75">
        <v>11928</v>
      </c>
      <c r="F28" s="75">
        <v>0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10880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0.40153861083908987</v>
      </c>
      <c r="E30" s="75">
        <v>113349</v>
      </c>
      <c r="F30" s="75">
        <v>45514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10373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0.52170138111903763</v>
      </c>
      <c r="E32" s="75">
        <v>111721</v>
      </c>
      <c r="F32" s="75">
        <v>58285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0.54833954999398382</v>
      </c>
      <c r="E33" s="75">
        <v>33244</v>
      </c>
      <c r="F33" s="75">
        <v>18229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3.2251050876938685E-2</v>
      </c>
      <c r="E34" s="75">
        <v>41394</v>
      </c>
      <c r="F34" s="75">
        <v>1335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0.49594366307849452</v>
      </c>
      <c r="E35" s="75">
        <v>101816</v>
      </c>
      <c r="F35" s="75">
        <v>50495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23788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27036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2232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0.7967885292637934</v>
      </c>
      <c r="E39" s="75">
        <v>23852</v>
      </c>
      <c r="F39" s="75">
        <v>19005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0.21546488752031479</v>
      </c>
      <c r="E40" s="75">
        <v>35073</v>
      </c>
      <c r="F40" s="75">
        <v>7557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9.7018119560564983E-2</v>
      </c>
      <c r="E41" s="75">
        <v>21027</v>
      </c>
      <c r="F41" s="75">
        <v>2040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1638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2448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2.7727546714888486E-3</v>
      </c>
      <c r="E44" s="75">
        <v>8295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1.9627085377821392E-3</v>
      </c>
      <c r="E45" s="75">
        <v>14266</v>
      </c>
      <c r="F45" s="75">
        <v>28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504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0.50503355704697983</v>
      </c>
      <c r="E47" s="75">
        <v>7152</v>
      </c>
      <c r="F47" s="75">
        <v>3612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2398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533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0.81037354270758977</v>
      </c>
      <c r="E50" s="75">
        <v>84060</v>
      </c>
      <c r="F50" s="75">
        <v>68120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4.6593925095841935E-3</v>
      </c>
      <c r="E51" s="75">
        <v>16955</v>
      </c>
      <c r="F51" s="75">
        <v>79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568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7.019259958849125E-2</v>
      </c>
      <c r="E53" s="75">
        <v>88941</v>
      </c>
      <c r="F53" s="75">
        <v>6243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460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0</v>
      </c>
      <c r="E55" s="75">
        <v>28800</v>
      </c>
      <c r="F55" s="75">
        <v>0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8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1.4223842195540308</v>
      </c>
      <c r="E57" s="75">
        <v>62964</v>
      </c>
      <c r="F57" s="75">
        <v>89559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0.17440371229698376</v>
      </c>
      <c r="E58" s="75">
        <v>53875</v>
      </c>
      <c r="F58" s="75">
        <v>9396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1.7026798114229842</v>
      </c>
      <c r="E59" s="75">
        <v>160571</v>
      </c>
      <c r="F59" s="75">
        <v>273401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0.44079955069947924</v>
      </c>
      <c r="E60" s="75">
        <v>39172</v>
      </c>
      <c r="F60" s="75">
        <v>17267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0.70065591151951101</v>
      </c>
      <c r="E61" s="75">
        <v>192404</v>
      </c>
      <c r="F61" s="75">
        <v>134809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0.43145710394916026</v>
      </c>
      <c r="E62" s="75">
        <v>79308</v>
      </c>
      <c r="F62" s="75">
        <v>34218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2.1477788007330862</v>
      </c>
      <c r="E63" s="75">
        <v>116221</v>
      </c>
      <c r="F63" s="75">
        <v>249617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843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776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1.7588830612395656</v>
      </c>
      <c r="E66" s="75">
        <v>27074</v>
      </c>
      <c r="F66" s="75">
        <v>47620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1713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0.1027866605756053</v>
      </c>
      <c r="E68" s="75">
        <v>2189</v>
      </c>
      <c r="F68" s="75">
        <v>225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1516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9.1941782037628678E-2</v>
      </c>
      <c r="E70" s="75">
        <v>2817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0.38289729406488265</v>
      </c>
      <c r="E71" s="75">
        <v>33445</v>
      </c>
      <c r="F71" s="75">
        <v>12806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3383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0.13243950294310006</v>
      </c>
      <c r="E73" s="75">
        <v>3058</v>
      </c>
      <c r="F73" s="75">
        <v>405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5459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6.1940812112869928E-3</v>
      </c>
      <c r="E75" s="75">
        <v>1453</v>
      </c>
      <c r="F75" s="75">
        <v>9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1382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1150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4.326733971417333E-3</v>
      </c>
      <c r="E78" s="75">
        <v>7627</v>
      </c>
      <c r="F78" s="75">
        <v>33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1.9613759806879905E-2</v>
      </c>
      <c r="E79" s="75">
        <v>3314</v>
      </c>
      <c r="F79" s="75">
        <v>65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0.46449757325184254</v>
      </c>
      <c r="E80" s="75">
        <v>5563</v>
      </c>
      <c r="F80" s="75">
        <v>2584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0.20689655172413793</v>
      </c>
      <c r="E81" s="75">
        <v>7656</v>
      </c>
      <c r="F81" s="75">
        <v>1584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0.43249009448338921</v>
      </c>
      <c r="E82" s="75">
        <v>3281</v>
      </c>
      <c r="F82" s="75">
        <v>1419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2.282453637660485E-3</v>
      </c>
      <c r="E83" s="75">
        <v>3505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9.9054586916243054E-3</v>
      </c>
      <c r="E84" s="75">
        <v>42098</v>
      </c>
      <c r="F84" s="75">
        <v>417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0</v>
      </c>
      <c r="E85" s="75">
        <v>1765</v>
      </c>
      <c r="F85" s="75">
        <v>0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0.43145279158140892</v>
      </c>
      <c r="E86" s="75">
        <v>3421</v>
      </c>
      <c r="F86" s="75">
        <v>1476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979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4.4232649071358751E-2</v>
      </c>
      <c r="E88" s="75">
        <v>4092</v>
      </c>
      <c r="F88" s="75">
        <v>181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0.92193460490463219</v>
      </c>
      <c r="E89" s="75">
        <v>7340</v>
      </c>
      <c r="F89" s="75">
        <v>6767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841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1248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2148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0.49576778385772913</v>
      </c>
      <c r="E93" s="75">
        <v>46784</v>
      </c>
      <c r="F93" s="75">
        <v>23194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1.7997538602441363</v>
      </c>
      <c r="E94" s="75">
        <v>69879</v>
      </c>
      <c r="F94" s="75">
        <v>125765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4967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0</v>
      </c>
      <c r="E96" s="75">
        <v>11880</v>
      </c>
      <c r="F96" s="75">
        <v>0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3.2748143146522621E-2</v>
      </c>
      <c r="E97" s="75">
        <v>2962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1.37582056892779</v>
      </c>
      <c r="E98" s="75">
        <v>3656</v>
      </c>
      <c r="F98" s="75">
        <v>5030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0.12875955129247277</v>
      </c>
      <c r="E99" s="75">
        <v>18453</v>
      </c>
      <c r="F99" s="75">
        <v>2376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0.10275229357798166</v>
      </c>
      <c r="E100" s="75">
        <v>1635</v>
      </c>
      <c r="F100" s="75">
        <v>168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1722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0.23687150837988827</v>
      </c>
      <c r="E102" s="75">
        <v>1790</v>
      </c>
      <c r="F102" s="75">
        <v>424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0.61420207743153921</v>
      </c>
      <c r="E103" s="75">
        <v>26475</v>
      </c>
      <c r="F103" s="75">
        <v>16261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0.28768153514856803</v>
      </c>
      <c r="E104" s="75">
        <v>214077</v>
      </c>
      <c r="F104" s="75">
        <v>61586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3.0649595179815479</v>
      </c>
      <c r="E105" s="75">
        <v>5311</v>
      </c>
      <c r="F105" s="75">
        <v>16278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1.4345153466588609</v>
      </c>
      <c r="E106" s="75">
        <v>95656</v>
      </c>
      <c r="F106" s="75">
        <v>137220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7458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6361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991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8.1230769230769231E-2</v>
      </c>
      <c r="E110" s="75">
        <v>1625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1722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2285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5208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491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0.31669471696564183</v>
      </c>
      <c r="E115" s="75">
        <v>24361</v>
      </c>
      <c r="F115" s="75">
        <v>7715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1400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0.42822050842616394</v>
      </c>
      <c r="E117" s="75">
        <v>35010</v>
      </c>
      <c r="F117" s="75">
        <v>14992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1568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6.5767839526471557E-4</v>
      </c>
      <c r="E119" s="75">
        <v>6082</v>
      </c>
      <c r="F119" s="75">
        <v>4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2.3268628678772698</v>
      </c>
      <c r="E120" s="75">
        <v>4791</v>
      </c>
      <c r="F120" s="75">
        <v>11148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3.3554701153442855E-2</v>
      </c>
      <c r="E121" s="75">
        <v>2861</v>
      </c>
      <c r="F121" s="75">
        <v>96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3.5792858420462119</v>
      </c>
      <c r="E122" s="75">
        <v>122998</v>
      </c>
      <c r="F122" s="75">
        <v>440245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57657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0.41147306627733676</v>
      </c>
      <c r="E124" s="75">
        <v>98631</v>
      </c>
      <c r="F124" s="75">
        <v>40584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0.2621612094626351</v>
      </c>
      <c r="E125" s="75">
        <v>51064</v>
      </c>
      <c r="F125" s="75">
        <v>13387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0.24839091514389289</v>
      </c>
      <c r="E126" s="75">
        <v>54068</v>
      </c>
      <c r="F126" s="75">
        <v>13430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0.30468241140568836</v>
      </c>
      <c r="E127" s="75">
        <v>41453</v>
      </c>
      <c r="F127" s="75">
        <v>12630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0.19680070241867995</v>
      </c>
      <c r="E128" s="75">
        <v>145782</v>
      </c>
      <c r="F128" s="75">
        <v>28690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6.5669646587016461E-2</v>
      </c>
      <c r="E129" s="75">
        <v>59845</v>
      </c>
      <c r="F129" s="75">
        <v>3930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31103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6804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0.51926977687626774</v>
      </c>
      <c r="E132" s="75">
        <v>6409</v>
      </c>
      <c r="F132" s="75">
        <v>3328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2289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4391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0</v>
      </c>
      <c r="E135" s="75">
        <v>11863</v>
      </c>
      <c r="F135" s="75">
        <v>0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0.87916735704755344</v>
      </c>
      <c r="E136" s="75">
        <v>114671</v>
      </c>
      <c r="F136" s="75">
        <v>100815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1391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0.96425796425796428</v>
      </c>
      <c r="E138" s="75">
        <v>2574</v>
      </c>
      <c r="F138" s="75">
        <v>2482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1056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6.5929949428731968E-2</v>
      </c>
      <c r="E140" s="75">
        <v>32034</v>
      </c>
      <c r="F140" s="75">
        <v>2112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2614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0.14221830747340605</v>
      </c>
      <c r="E142" s="75">
        <v>14759</v>
      </c>
      <c r="F142" s="75">
        <v>2099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12761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3.202969696969697</v>
      </c>
      <c r="E144" s="75">
        <v>49500</v>
      </c>
      <c r="F144" s="75">
        <v>158547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1394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4.4427674863957831</v>
      </c>
      <c r="E146" s="75">
        <v>105482</v>
      </c>
      <c r="F146" s="75">
        <v>468632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3077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0.13826106162114407</v>
      </c>
      <c r="E148" s="75">
        <v>54332</v>
      </c>
      <c r="F148" s="75">
        <v>7512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0.75235350382601696</v>
      </c>
      <c r="E149" s="75">
        <v>79456</v>
      </c>
      <c r="F149" s="75">
        <v>59779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1.8748772771899205</v>
      </c>
      <c r="E150" s="75">
        <v>119171</v>
      </c>
      <c r="F150" s="75">
        <v>223431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2024-12-18T07:59:12Z</dcterms:modified>
</cp:coreProperties>
</file>