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ERT_SU_CZ" sheetId="1" r:id="rId3"/>
    <sheet state="visible" name="Change Log" sheetId="2" r:id="rId4"/>
  </sheets>
  <definedNames/>
  <calcPr/>
</workbook>
</file>

<file path=xl/sharedStrings.xml><?xml version="1.0" encoding="utf-8"?>
<sst xmlns="http://schemas.openxmlformats.org/spreadsheetml/2006/main" count="65" uniqueCount="62">
  <si>
    <t>Data source</t>
  </si>
  <si>
    <t>Change date</t>
  </si>
  <si>
    <t>EUROCONTROL - PRB</t>
  </si>
  <si>
    <t>Period Start</t>
  </si>
  <si>
    <t>Meta data</t>
  </si>
  <si>
    <t>Entity</t>
  </si>
  <si>
    <t>Period</t>
  </si>
  <si>
    <t>Comment</t>
  </si>
  <si>
    <t>Estonia, Hungary, United Kingdom</t>
  </si>
  <si>
    <t>Actual en-route service units slightly modified to align with CRCO data</t>
  </si>
  <si>
    <t>N/A</t>
  </si>
  <si>
    <t>Release date</t>
  </si>
  <si>
    <t>Period End</t>
  </si>
  <si>
    <t>Contact</t>
  </si>
  <si>
    <t>NSA-PRU-Support@eurocontrol.int</t>
  </si>
  <si>
    <t>Period: JAN-DEC</t>
  </si>
  <si>
    <t>SOURCE: CRCO</t>
  </si>
  <si>
    <t xml:space="preserve"> </t>
  </si>
  <si>
    <t>En-route service units</t>
  </si>
  <si>
    <t>Actual (2014)</t>
  </si>
  <si>
    <t>Daily ER SU [2014]</t>
  </si>
  <si>
    <t>Actual 2015</t>
  </si>
  <si>
    <t>Daily ER SU [actual, 2015]</t>
  </si>
  <si>
    <t>15/14 (%)</t>
  </si>
  <si>
    <t>Det.(2015)</t>
  </si>
  <si>
    <t>Daily ER SU [2015]</t>
  </si>
  <si>
    <t>act./det.(%)</t>
  </si>
  <si>
    <t>Dead band [upper]</t>
  </si>
  <si>
    <t>30/70 traffic sharing band [upper]</t>
  </si>
  <si>
    <t>Dead band [lower]</t>
  </si>
  <si>
    <t>30/70 traffic sharing band [lower]</t>
  </si>
  <si>
    <t>SES RP2 Area</t>
  </si>
  <si>
    <t>Austria</t>
  </si>
  <si>
    <t>Belgium-Luxembourg</t>
  </si>
  <si>
    <t>Bulgaria</t>
  </si>
  <si>
    <t>Croatia</t>
  </si>
  <si>
    <t>Cyprus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</si>
  <si>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</si>
  <si>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</si>
  <si>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</si>
  <si>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</si>
  <si>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</si>
  <si>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</si>
  <si>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</si>
  <si>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</si>
  <si>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</si>
  <si>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</si>
  <si>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</si>
  <si>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Lithuania</t>
  </si>
  <si>
    <t>Malta</t>
  </si>
  <si>
    <t>Netherlands</t>
  </si>
  <si>
    <t>Norway</t>
  </si>
  <si>
    <t>Poland</t>
  </si>
  <si>
    <t>Portugal Continental</t>
  </si>
  <si>
    <t>Romania</t>
  </si>
  <si>
    <t>Slovakia</t>
  </si>
  <si>
    <t>Slovenia</t>
  </si>
  <si>
    <t>Spain Canarias</t>
  </si>
  <si>
    <t>Spain Continental</t>
  </si>
  <si>
    <t>Sweden</t>
  </si>
  <si>
    <t>Switzerland</t>
  </si>
  <si>
    <t>United Kingdom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</si>
</sst>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yyyy\-mm\-dd"/>
    <numFmt numFmtId="165" formatCode="m/d/yyyy"/>
    <numFmt numFmtId="166" formatCode="0.0%"/>
  </numFmts>
  <fonts count="13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sz val="8.0"/>
      <color rgb="FF000000"/>
      <name val="Calibri"/>
    </font>
    <font>
      <sz val="9.0"/>
      <color rgb="FF000000"/>
      <name val="Calibri"/>
    </font>
    <font>
      <sz val="10.0"/>
      <name val="Arial"/>
    </font>
    <font>
      <b/>
      <sz val="10.0"/>
      <color rgb="FF396EA2"/>
      <name val="Calibri"/>
    </font>
    <font>
      <sz val="10.0"/>
      <color rgb="FF396EA2"/>
      <name val="Calibri"/>
    </font>
    <font>
      <u/>
      <sz val="10.0"/>
      <color rgb="FF396EA2"/>
      <name val="Calibri"/>
    </font>
    <font>
      <u/>
      <sz val="10.0"/>
      <color rgb="FF396EA2"/>
      <name val="Calibri"/>
    </font>
    <font>
      <b/>
      <sz val="8.0"/>
      <color rgb="FFC00000"/>
      <name val="Calibri"/>
    </font>
    <font>
      <sz val="10.0"/>
      <color rgb="FF000000"/>
      <name val="Calibri"/>
    </font>
    <font>
      <color rgb="FFEFEFEF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93C47D"/>
        <bgColor rgb="FF93C47D"/>
      </patternFill>
    </fill>
    <fill>
      <patternFill patternType="solid">
        <fgColor rgb="FFD9EAD3"/>
        <bgColor rgb="FFD9EAD3"/>
      </patternFill>
    </fill>
  </fills>
  <borders count="8">
    <border/>
    <border>
      <left/>
      <right/>
      <top/>
      <bottom/>
    </border>
    <border>
      <right/>
      <top/>
      <bottom/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/>
      <right/>
      <top/>
      <bottom style="thin">
        <color rgb="FF000000"/>
      </bottom>
    </border>
    <border>
      <left/>
      <right/>
      <bottom style="thin">
        <color rgb="FF000000"/>
      </bottom>
    </border>
    <border>
      <right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1" fillId="3" fontId="2" numFmtId="49" xfId="0" applyAlignment="1" applyBorder="1" applyFill="1" applyFont="1" applyNumberFormat="1">
      <alignment horizontal="left" shrinkToFit="0" vertical="bottom" wrapText="0"/>
    </xf>
    <xf borderId="2" fillId="2" fontId="1" numFmtId="0" xfId="0" applyAlignment="1" applyBorder="1" applyFont="1">
      <alignment shrinkToFit="0" vertical="bottom" wrapText="0"/>
    </xf>
    <xf borderId="2" fillId="3" fontId="2" numFmtId="164" xfId="0" applyAlignment="1" applyBorder="1" applyFont="1" applyNumberFormat="1">
      <alignment horizontal="left" readingOrder="0" shrinkToFit="0" vertical="bottom" wrapText="0"/>
    </xf>
    <xf borderId="3" fillId="4" fontId="3" numFmtId="0" xfId="0" applyAlignment="1" applyBorder="1" applyFill="1" applyFont="1">
      <alignment shrinkToFit="0" wrapText="0"/>
    </xf>
    <xf borderId="3" fillId="4" fontId="3" numFmtId="0" xfId="0" applyAlignment="1" applyBorder="1" applyFont="1">
      <alignment horizontal="center" shrinkToFit="0" wrapText="0"/>
    </xf>
    <xf borderId="0" fillId="3" fontId="3" numFmtId="165" xfId="0" applyAlignment="1" applyFont="1" applyNumberFormat="1">
      <alignment horizontal="center" readingOrder="0" shrinkToFit="0" vertical="center" wrapText="0"/>
    </xf>
    <xf borderId="0" fillId="3" fontId="3" numFmtId="0" xfId="0" applyAlignment="1" applyFont="1">
      <alignment readingOrder="0" shrinkToFit="0" vertical="center" wrapText="1"/>
    </xf>
    <xf borderId="0" fillId="3" fontId="3" numFmtId="0" xfId="0" applyAlignment="1" applyFont="1">
      <alignment horizontal="center" readingOrder="0" shrinkToFit="0" vertical="center" wrapText="0"/>
    </xf>
    <xf borderId="0" fillId="3" fontId="3" numFmtId="0" xfId="0" applyAlignment="1" applyFont="1">
      <alignment readingOrder="0" shrinkToFit="0" wrapText="1"/>
    </xf>
    <xf borderId="0" fillId="3" fontId="4" numFmtId="165" xfId="0" applyAlignment="1" applyFont="1" applyNumberFormat="1">
      <alignment horizontal="center" shrinkToFit="0" vertical="center" wrapText="0"/>
    </xf>
    <xf borderId="0" fillId="3" fontId="4" numFmtId="17" xfId="0" applyAlignment="1" applyFont="1" applyNumberFormat="1">
      <alignment shrinkToFit="0" vertical="center" wrapText="1"/>
    </xf>
    <xf borderId="0" fillId="3" fontId="4" numFmtId="0" xfId="0" applyAlignment="1" applyFont="1">
      <alignment shrinkToFit="0" wrapText="1"/>
    </xf>
    <xf borderId="0" fillId="3" fontId="4" numFmtId="0" xfId="0" applyAlignment="1" applyFont="1">
      <alignment horizontal="center" shrinkToFit="0" vertical="center" wrapText="0"/>
    </xf>
    <xf borderId="0" fillId="0" fontId="5" numFmtId="0" xfId="0" applyAlignment="1" applyFont="1">
      <alignment shrinkToFit="0" wrapText="0"/>
    </xf>
    <xf borderId="0" fillId="0" fontId="0" numFmtId="0" xfId="0" applyAlignment="1" applyFont="1">
      <alignment shrinkToFit="0" wrapText="0"/>
    </xf>
    <xf borderId="1" fillId="2" fontId="6" numFmtId="0" xfId="0" applyAlignment="1" applyBorder="1" applyFont="1">
      <alignment horizontal="left" shrinkToFit="0" wrapText="0"/>
    </xf>
    <xf borderId="1" fillId="3" fontId="7" numFmtId="0" xfId="0" applyAlignment="1" applyBorder="1" applyFont="1">
      <alignment horizontal="left" readingOrder="0" shrinkToFit="0" wrapText="0"/>
    </xf>
    <xf borderId="0" fillId="3" fontId="7" numFmtId="0" xfId="0" applyAlignment="1" applyFont="1">
      <alignment horizontal="left" readingOrder="0" shrinkToFit="0" wrapText="0"/>
    </xf>
    <xf borderId="4" fillId="2" fontId="1" numFmtId="0" xfId="0" applyAlignment="1" applyBorder="1" applyFont="1">
      <alignment shrinkToFit="0" wrapText="0"/>
    </xf>
    <xf borderId="5" fillId="5" fontId="2" numFmtId="165" xfId="0" applyAlignment="1" applyBorder="1" applyFill="1" applyFont="1" applyNumberFormat="1">
      <alignment horizontal="left" readingOrder="0" shrinkToFit="0" vertical="bottom" wrapText="0"/>
    </xf>
    <xf borderId="6" fillId="2" fontId="1" numFmtId="0" xfId="0" applyAlignment="1" applyBorder="1" applyFont="1">
      <alignment shrinkToFit="0" vertical="bottom" wrapText="0"/>
    </xf>
    <xf borderId="6" fillId="3" fontId="2" numFmtId="164" xfId="0" applyAlignment="1" applyBorder="1" applyFont="1" applyNumberFormat="1">
      <alignment horizontal="left" readingOrder="0" shrinkToFit="0" vertical="bottom" wrapText="0"/>
    </xf>
    <xf borderId="4" fillId="2" fontId="6" numFmtId="0" xfId="0" applyAlignment="1" applyBorder="1" applyFont="1">
      <alignment horizontal="left" shrinkToFit="0" wrapText="0"/>
    </xf>
    <xf borderId="4" fillId="3" fontId="8" numFmtId="165" xfId="0" applyAlignment="1" applyBorder="1" applyFont="1" applyNumberFormat="1">
      <alignment horizontal="left" shrinkToFit="0" wrapText="0"/>
    </xf>
    <xf borderId="0" fillId="3" fontId="9" numFmtId="165" xfId="0" applyAlignment="1" applyFont="1" applyNumberFormat="1">
      <alignment horizontal="left" shrinkToFit="0" wrapText="0"/>
    </xf>
    <xf borderId="1" fillId="3" fontId="0" numFmtId="0" xfId="0" applyAlignment="1" applyBorder="1" applyFont="1">
      <alignment shrinkToFit="0" wrapText="1"/>
    </xf>
    <xf borderId="0" fillId="3" fontId="0" numFmtId="0" xfId="0" applyAlignment="1" applyFont="1">
      <alignment shrinkToFit="0" wrapText="1"/>
    </xf>
    <xf borderId="7" fillId="3" fontId="10" numFmtId="0" xfId="0" applyAlignment="1" applyBorder="1" applyFont="1">
      <alignment horizontal="left" readingOrder="0" shrinkToFit="0" vertical="center" wrapText="0"/>
    </xf>
    <xf borderId="7" fillId="3" fontId="10" numFmtId="0" xfId="0" applyAlignment="1" applyBorder="1" applyFont="1">
      <alignment horizontal="center" readingOrder="0" shrinkToFit="0" vertical="center" wrapText="0"/>
    </xf>
    <xf borderId="7" fillId="3" fontId="10" numFmtId="0" xfId="0" applyAlignment="1" applyBorder="1" applyFont="1">
      <alignment horizontal="center" shrinkToFit="0" vertical="center" wrapText="0"/>
    </xf>
    <xf borderId="0" fillId="3" fontId="10" numFmtId="0" xfId="0" applyAlignment="1" applyFont="1">
      <alignment horizontal="center" shrinkToFit="0" vertical="center" wrapText="0"/>
    </xf>
    <xf borderId="7" fillId="4" fontId="11" numFmtId="0" xfId="0" applyAlignment="1" applyBorder="1" applyFont="1">
      <alignment horizontal="center" readingOrder="0" shrinkToFit="0" vertical="center" wrapText="1"/>
    </xf>
    <xf borderId="7" fillId="4" fontId="11" numFmtId="49" xfId="0" applyAlignment="1" applyBorder="1" applyFont="1" applyNumberFormat="1">
      <alignment horizontal="center" readingOrder="0" shrinkToFit="0" vertical="center" wrapText="1"/>
    </xf>
    <xf borderId="0" fillId="3" fontId="12" numFmtId="9" xfId="0" applyAlignment="1" applyFont="1" applyNumberFormat="1">
      <alignment vertical="bottom"/>
    </xf>
    <xf borderId="7" fillId="3" fontId="4" numFmtId="0" xfId="0" applyAlignment="1" applyBorder="1" applyFont="1">
      <alignment readingOrder="0" shrinkToFit="0" vertical="center" wrapText="0"/>
    </xf>
    <xf borderId="7" fillId="3" fontId="4" numFmtId="3" xfId="0" applyAlignment="1" applyBorder="1" applyFont="1" applyNumberFormat="1">
      <alignment horizontal="right" readingOrder="0" shrinkToFit="0" vertical="center" wrapText="0"/>
    </xf>
    <xf borderId="7" fillId="3" fontId="0" numFmtId="166" xfId="0" applyAlignment="1" applyBorder="1" applyFont="1" applyNumberFormat="1">
      <alignment horizontal="right" shrinkToFit="0" wrapText="1"/>
    </xf>
    <xf borderId="0" fillId="3" fontId="12" numFmtId="9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0.14"/>
    <col customWidth="1" min="2" max="2" width="15.86"/>
    <col customWidth="1" min="3" max="4" width="10.43"/>
    <col customWidth="1" min="5" max="5" width="12.29"/>
    <col customWidth="1" min="6" max="6" width="9.0"/>
    <col customWidth="1" min="7" max="7" width="15.86"/>
    <col customWidth="1" min="8" max="8" width="13.86"/>
    <col customWidth="1" min="9" max="13" width="12.86"/>
  </cols>
  <sheetData>
    <row r="1" ht="12.75" customHeight="1">
      <c r="A1" s="1" t="s">
        <v>0</v>
      </c>
      <c r="B1" s="2" t="s">
        <v>2</v>
      </c>
      <c r="C1" s="3" t="s">
        <v>3</v>
      </c>
      <c r="D1" s="4">
        <v>41640.0</v>
      </c>
      <c r="E1" s="17" t="s">
        <v>4</v>
      </c>
      <c r="F1" s="18" t="s">
        <v>10</v>
      </c>
      <c r="G1" s="19"/>
      <c r="H1" s="19"/>
      <c r="I1" s="19"/>
      <c r="J1" s="19"/>
      <c r="K1" s="19"/>
      <c r="L1" s="19"/>
      <c r="M1" s="19"/>
    </row>
    <row r="2" ht="12.75" customHeight="1">
      <c r="A2" s="20" t="s">
        <v>11</v>
      </c>
      <c r="B2" s="21">
        <v>42838.0</v>
      </c>
      <c r="C2" s="22" t="s">
        <v>12</v>
      </c>
      <c r="D2" s="23">
        <v>42369.0</v>
      </c>
      <c r="E2" s="24" t="s">
        <v>13</v>
      </c>
      <c r="F2" s="25" t="s">
        <v>14</v>
      </c>
      <c r="G2" s="26"/>
      <c r="H2" s="26"/>
      <c r="I2" s="26"/>
      <c r="J2" s="26"/>
      <c r="K2" s="26"/>
      <c r="L2" s="26"/>
      <c r="M2" s="26"/>
    </row>
    <row r="3" ht="12.75" customHeight="1">
      <c r="A3" s="27"/>
      <c r="B3" s="27"/>
      <c r="C3" s="27"/>
      <c r="D3" s="27"/>
      <c r="E3" s="27"/>
      <c r="F3" s="27"/>
      <c r="G3" s="28"/>
      <c r="H3" s="28"/>
      <c r="I3" s="28"/>
      <c r="J3" s="28"/>
      <c r="K3" s="28"/>
      <c r="L3" s="28"/>
      <c r="M3" s="28"/>
    </row>
    <row r="4" ht="13.5" customHeight="1">
      <c r="A4" s="29" t="s">
        <v>15</v>
      </c>
      <c r="B4" s="30" t="s">
        <v>16</v>
      </c>
      <c r="C4" s="30">
        <v>365.0</v>
      </c>
      <c r="D4" s="31" t="s">
        <v>17</v>
      </c>
      <c r="E4" s="30">
        <v>365.0</v>
      </c>
      <c r="F4" s="31" t="s">
        <v>17</v>
      </c>
      <c r="G4" s="31" t="s">
        <v>17</v>
      </c>
      <c r="H4" s="30">
        <v>365.0</v>
      </c>
      <c r="I4" s="31" t="s">
        <v>17</v>
      </c>
      <c r="J4" s="32"/>
      <c r="K4" s="32"/>
      <c r="L4" s="32"/>
      <c r="M4" s="32"/>
    </row>
    <row r="5" ht="25.5" customHeight="1">
      <c r="A5" s="33" t="s">
        <v>18</v>
      </c>
      <c r="B5" s="33" t="s">
        <v>19</v>
      </c>
      <c r="C5" s="34" t="s">
        <v>20</v>
      </c>
      <c r="D5" s="33" t="s">
        <v>21</v>
      </c>
      <c r="E5" s="33" t="s">
        <v>22</v>
      </c>
      <c r="F5" s="33" t="s">
        <v>23</v>
      </c>
      <c r="G5" s="33" t="s">
        <v>24</v>
      </c>
      <c r="H5" s="33" t="s">
        <v>25</v>
      </c>
      <c r="I5" s="33" t="s">
        <v>26</v>
      </c>
      <c r="J5" s="35" t="s">
        <v>27</v>
      </c>
      <c r="K5" s="35" t="s">
        <v>28</v>
      </c>
      <c r="L5" s="35" t="s">
        <v>29</v>
      </c>
      <c r="M5" s="35" t="s">
        <v>30</v>
      </c>
    </row>
    <row r="6" ht="12.75" customHeight="1">
      <c r="A6" s="36" t="s">
        <v>31</v>
      </c>
      <c r="B6" s="37">
        <f>sum(B7:B36)</f>
        <v>111595662</v>
      </c>
      <c r="C6" s="37">
        <f t="shared" ref="C6:C36" si="1">B6/C$4</f>
        <v>305741.5397</v>
      </c>
      <c r="D6" s="37">
        <f>sum(D7:D36)</f>
        <v>114994014</v>
      </c>
      <c r="E6" s="37">
        <f t="shared" ref="E6:E36" si="2">D6/E$4</f>
        <v>315052.0932</v>
      </c>
      <c r="F6" s="38">
        <f t="shared" ref="F6:F36" si="3">E6/C6-1</f>
        <v>0.03045236651</v>
      </c>
      <c r="G6" s="37">
        <v>1.12687532E8</v>
      </c>
      <c r="H6" s="37">
        <f t="shared" ref="H6:H36" si="4">G6/H$4</f>
        <v>308732.9644</v>
      </c>
      <c r="I6" s="38">
        <f t="shared" ref="I6:I36" si="5">D6/G6-1</f>
        <v>0.02046794316</v>
      </c>
      <c r="J6" s="39">
        <v>0.02</v>
      </c>
      <c r="K6" s="39">
        <v>0.1</v>
      </c>
      <c r="L6" s="39">
        <v>-0.02</v>
      </c>
      <c r="M6" s="39">
        <v>-0.1</v>
      </c>
    </row>
    <row r="7" ht="12.75" customHeight="1">
      <c r="A7" s="36" t="s">
        <v>32</v>
      </c>
      <c r="B7" s="37">
        <v>2645392.0</v>
      </c>
      <c r="C7" s="37">
        <f t="shared" si="1"/>
        <v>7247.649315</v>
      </c>
      <c r="D7" s="37">
        <v>2739285.0</v>
      </c>
      <c r="E7" s="37">
        <f t="shared" si="2"/>
        <v>7504.890411</v>
      </c>
      <c r="F7" s="38">
        <f t="shared" si="3"/>
        <v>0.03549303846</v>
      </c>
      <c r="G7" s="37">
        <v>2693000.0</v>
      </c>
      <c r="H7" s="37">
        <f t="shared" si="4"/>
        <v>7378.082192</v>
      </c>
      <c r="I7" s="38">
        <f t="shared" si="5"/>
        <v>0.01718715188</v>
      </c>
      <c r="J7" s="39">
        <v>0.02</v>
      </c>
      <c r="K7" s="39">
        <v>0.1</v>
      </c>
      <c r="L7" s="39">
        <v>-0.02</v>
      </c>
      <c r="M7" s="39">
        <v>-0.1</v>
      </c>
    </row>
    <row r="8" ht="12.75" customHeight="1">
      <c r="A8" s="36" t="s">
        <v>33</v>
      </c>
      <c r="B8" s="37">
        <v>2362038.0</v>
      </c>
      <c r="C8" s="37">
        <f t="shared" si="1"/>
        <v>6471.336986</v>
      </c>
      <c r="D8" s="37">
        <v>2454178.0</v>
      </c>
      <c r="E8" s="37">
        <f t="shared" si="2"/>
        <v>6723.775342</v>
      </c>
      <c r="F8" s="38">
        <f t="shared" si="3"/>
        <v>0.03900868657</v>
      </c>
      <c r="G8" s="37">
        <v>2440000.0</v>
      </c>
      <c r="H8" s="37">
        <f t="shared" si="4"/>
        <v>6684.931507</v>
      </c>
      <c r="I8" s="38">
        <f t="shared" si="5"/>
        <v>0.005810655738</v>
      </c>
      <c r="J8" s="39">
        <v>0.02</v>
      </c>
      <c r="K8" s="39">
        <v>0.1</v>
      </c>
      <c r="L8" s="39">
        <v>-0.02</v>
      </c>
      <c r="M8" s="39">
        <v>-0.1</v>
      </c>
    </row>
    <row r="9" ht="12.75" customHeight="1">
      <c r="A9" s="36" t="s">
        <v>34</v>
      </c>
      <c r="B9" s="37">
        <v>2743606.0</v>
      </c>
      <c r="C9" s="37">
        <f t="shared" si="1"/>
        <v>7516.728767</v>
      </c>
      <c r="D9" s="37">
        <v>3222750.0</v>
      </c>
      <c r="E9" s="37">
        <f t="shared" si="2"/>
        <v>8829.452055</v>
      </c>
      <c r="F9" s="38">
        <f t="shared" si="3"/>
        <v>0.1746402362</v>
      </c>
      <c r="G9" s="37">
        <v>2627000.0</v>
      </c>
      <c r="H9" s="37">
        <f t="shared" si="4"/>
        <v>7197.260274</v>
      </c>
      <c r="I9" s="38">
        <f t="shared" si="5"/>
        <v>0.2267795965</v>
      </c>
      <c r="J9" s="39">
        <v>0.02</v>
      </c>
      <c r="K9" s="39">
        <v>0.1</v>
      </c>
      <c r="L9" s="39">
        <v>-0.02</v>
      </c>
      <c r="M9" s="39">
        <v>-0.1</v>
      </c>
    </row>
    <row r="10" ht="12.75" customHeight="1">
      <c r="A10" s="36" t="s">
        <v>35</v>
      </c>
      <c r="B10" s="37">
        <v>1760424.0</v>
      </c>
      <c r="C10" s="37">
        <f t="shared" si="1"/>
        <v>4823.079452</v>
      </c>
      <c r="D10" s="37">
        <v>1790210.0</v>
      </c>
      <c r="E10" s="37">
        <f t="shared" si="2"/>
        <v>4904.684932</v>
      </c>
      <c r="F10" s="38">
        <f t="shared" si="3"/>
        <v>0.01691978751</v>
      </c>
      <c r="G10" s="37">
        <v>1763000.0</v>
      </c>
      <c r="H10" s="37">
        <f t="shared" si="4"/>
        <v>4830.136986</v>
      </c>
      <c r="I10" s="38">
        <f t="shared" si="5"/>
        <v>0.01543391946</v>
      </c>
      <c r="J10" s="39">
        <v>0.02</v>
      </c>
      <c r="K10" s="39">
        <v>0.1</v>
      </c>
      <c r="L10" s="39">
        <v>-0.02</v>
      </c>
      <c r="M10" s="39">
        <v>-0.1</v>
      </c>
    </row>
    <row r="11" ht="12.75" customHeight="1">
      <c r="A11" s="36" t="s">
        <v>36</v>
      </c>
      <c r="B11" s="37">
        <v>1454224.0</v>
      </c>
      <c r="C11" s="37">
        <f t="shared" si="1"/>
        <v>3984.175342</v>
      </c>
      <c r="D11" s="37">
        <v>1547646.0</v>
      </c>
      <c r="E11" s="37">
        <f t="shared" si="2"/>
        <v>4240.126027</v>
      </c>
      <c r="F11" s="38">
        <f t="shared" si="3"/>
        <v>0.06424182244</v>
      </c>
      <c r="G11" s="37">
        <v>1395081.0</v>
      </c>
      <c r="H11" s="37">
        <f t="shared" si="4"/>
        <v>3822.139726</v>
      </c>
      <c r="I11" s="38">
        <f t="shared" si="5"/>
        <v>0.1093592415</v>
      </c>
      <c r="J11" s="39">
        <v>0.02</v>
      </c>
      <c r="K11" s="39">
        <v>0.1</v>
      </c>
      <c r="L11" s="39">
        <v>-0.02</v>
      </c>
      <c r="M11" s="39">
        <v>-0.1</v>
      </c>
    </row>
    <row r="12" ht="12.75" customHeight="1">
      <c r="A12" s="36" t="s">
        <v>37</v>
      </c>
      <c r="B12" s="37">
        <v>2393408.0</v>
      </c>
      <c r="C12" s="37">
        <f t="shared" si="1"/>
        <v>6557.282192</v>
      </c>
      <c r="D12" s="37">
        <v>2531815.0</v>
      </c>
      <c r="E12" s="37">
        <f t="shared" si="2"/>
        <v>6936.479452</v>
      </c>
      <c r="F12" s="38">
        <f t="shared" si="3"/>
        <v>0.05782841872</v>
      </c>
      <c r="G12" s="37">
        <v>2548000.0</v>
      </c>
      <c r="H12" s="37">
        <f t="shared" si="4"/>
        <v>6980.821918</v>
      </c>
      <c r="I12" s="38">
        <f t="shared" si="5"/>
        <v>-0.006352040816</v>
      </c>
      <c r="J12" s="39">
        <v>0.02</v>
      </c>
      <c r="K12" s="39">
        <v>0.1</v>
      </c>
      <c r="L12" s="39">
        <v>-0.02</v>
      </c>
      <c r="M12" s="39">
        <v>-0.1</v>
      </c>
    </row>
    <row r="13" ht="12.75" customHeight="1">
      <c r="A13" s="36" t="s">
        <v>38</v>
      </c>
      <c r="B13" s="37">
        <v>1532003.0</v>
      </c>
      <c r="C13" s="37">
        <f t="shared" si="1"/>
        <v>4197.268493</v>
      </c>
      <c r="D13" s="37">
        <v>1583445.0</v>
      </c>
      <c r="E13" s="37">
        <f t="shared" si="2"/>
        <v>4338.205479</v>
      </c>
      <c r="F13" s="38">
        <f t="shared" si="3"/>
        <v>0.03357826323</v>
      </c>
      <c r="G13" s="37">
        <v>1553000.0</v>
      </c>
      <c r="H13" s="37">
        <f t="shared" si="4"/>
        <v>4254.794521</v>
      </c>
      <c r="I13" s="38">
        <f t="shared" si="5"/>
        <v>0.01960399227</v>
      </c>
      <c r="J13" s="39">
        <v>0.02</v>
      </c>
      <c r="K13" s="39">
        <v>0.1</v>
      </c>
      <c r="L13" s="39">
        <v>-0.02</v>
      </c>
      <c r="M13" s="39">
        <v>-0.1</v>
      </c>
    </row>
    <row r="14" ht="12.75" customHeight="1">
      <c r="A14" s="36" t="s">
        <v>39</v>
      </c>
      <c r="B14" s="37">
        <v>789855.0</v>
      </c>
      <c r="C14" s="37">
        <f t="shared" si="1"/>
        <v>2163.986301</v>
      </c>
      <c r="D14" s="37">
        <v>815544.0</v>
      </c>
      <c r="E14" s="37">
        <f t="shared" si="2"/>
        <v>2234.367123</v>
      </c>
      <c r="F14" s="38">
        <f t="shared" si="3"/>
        <v>0.03252369106</v>
      </c>
      <c r="G14" s="37">
        <v>774641.0</v>
      </c>
      <c r="H14" s="37">
        <f t="shared" si="4"/>
        <v>2122.30411</v>
      </c>
      <c r="I14" s="38">
        <f t="shared" si="5"/>
        <v>0.05280252401</v>
      </c>
      <c r="J14" s="39">
        <v>0.02</v>
      </c>
      <c r="K14" s="39">
        <v>0.1</v>
      </c>
      <c r="L14" s="39">
        <v>-0.02</v>
      </c>
      <c r="M14" s="39">
        <v>-0.1</v>
      </c>
    </row>
    <row r="15" ht="12.75" customHeight="1">
      <c r="A15" s="36" t="s">
        <v>40</v>
      </c>
      <c r="B15" s="37">
        <v>795764.0</v>
      </c>
      <c r="C15" s="37">
        <f t="shared" si="1"/>
        <v>2180.175342</v>
      </c>
      <c r="D15" s="37">
        <v>760383.0</v>
      </c>
      <c r="E15" s="37">
        <f t="shared" si="2"/>
        <v>2083.241096</v>
      </c>
      <c r="F15" s="38">
        <f t="shared" si="3"/>
        <v>-0.04446167457</v>
      </c>
      <c r="G15" s="37">
        <v>792600.0</v>
      </c>
      <c r="H15" s="37">
        <f t="shared" si="4"/>
        <v>2171.506849</v>
      </c>
      <c r="I15" s="38">
        <f t="shared" si="5"/>
        <v>-0.04064723694</v>
      </c>
      <c r="J15" s="39">
        <v>0.02</v>
      </c>
      <c r="K15" s="39">
        <v>0.1</v>
      </c>
      <c r="L15" s="39">
        <v>-0.02</v>
      </c>
      <c r="M15" s="39">
        <v>-0.1</v>
      </c>
    </row>
    <row r="16" ht="12.75" customHeight="1">
      <c r="A16" s="36" t="s">
        <v>41</v>
      </c>
      <c r="B16" s="37">
        <v>1.8496754E7</v>
      </c>
      <c r="C16" s="37">
        <f t="shared" si="1"/>
        <v>50676.03836</v>
      </c>
      <c r="D16" s="37">
        <v>1.8867771E7</v>
      </c>
      <c r="E16" s="37">
        <f t="shared" si="2"/>
        <v>51692.52329</v>
      </c>
      <c r="F16" s="38">
        <f t="shared" si="3"/>
        <v>0.02005849243</v>
      </c>
      <c r="G16" s="37">
        <v>1.8662E7</v>
      </c>
      <c r="H16" s="37">
        <f t="shared" si="4"/>
        <v>51128.76712</v>
      </c>
      <c r="I16" s="38">
        <f t="shared" si="5"/>
        <v>0.01102620298</v>
      </c>
      <c r="J16" s="39">
        <v>0.02</v>
      </c>
      <c r="K16" s="39">
        <v>0.1</v>
      </c>
      <c r="L16" s="39">
        <v>-0.02</v>
      </c>
      <c r="M16" s="39">
        <v>-0.1</v>
      </c>
    </row>
    <row r="17" ht="12.75" customHeight="1">
      <c r="A17" s="36" t="s">
        <v>42</v>
      </c>
      <c r="B17" s="37">
        <v>1.2806143E7</v>
      </c>
      <c r="C17" s="37">
        <f t="shared" si="1"/>
        <v>35085.32329</v>
      </c>
      <c r="D17" s="37">
        <v>1.2906339E7</v>
      </c>
      <c r="E17" s="37">
        <f t="shared" si="2"/>
        <v>35359.83288</v>
      </c>
      <c r="F17" s="38">
        <f t="shared" si="3"/>
        <v>0.007824057564</v>
      </c>
      <c r="G17" s="37">
        <v>1.2801E7</v>
      </c>
      <c r="H17" s="37">
        <f t="shared" si="4"/>
        <v>35071.23288</v>
      </c>
      <c r="I17" s="38">
        <f t="shared" si="5"/>
        <v>0.008228966487</v>
      </c>
      <c r="J17" s="39">
        <v>0.02</v>
      </c>
      <c r="K17" s="39">
        <v>0.1</v>
      </c>
      <c r="L17" s="39">
        <v>-0.02</v>
      </c>
      <c r="M17" s="39">
        <v>-0.1</v>
      </c>
    </row>
    <row r="18" ht="12.75" customHeight="1">
      <c r="A18" s="36" t="s">
        <v>43</v>
      </c>
      <c r="B18" s="37">
        <v>4617799.0</v>
      </c>
      <c r="C18" s="37">
        <f t="shared" si="1"/>
        <v>12651.50411</v>
      </c>
      <c r="D18" s="37">
        <v>4898818.0</v>
      </c>
      <c r="E18" s="37">
        <f t="shared" si="2"/>
        <v>13421.41918</v>
      </c>
      <c r="F18" s="38">
        <f t="shared" si="3"/>
        <v>0.06085561541</v>
      </c>
      <c r="G18" s="37">
        <v>4231888.0</v>
      </c>
      <c r="H18" s="37">
        <f t="shared" si="4"/>
        <v>11594.2137</v>
      </c>
      <c r="I18" s="38">
        <f t="shared" si="5"/>
        <v>0.1575963258</v>
      </c>
      <c r="J18" s="39">
        <v>0.02</v>
      </c>
      <c r="K18" s="39">
        <v>0.1</v>
      </c>
      <c r="L18" s="39">
        <v>-0.02</v>
      </c>
      <c r="M18" s="39">
        <v>-0.1</v>
      </c>
    </row>
    <row r="19" ht="12.75" customHeight="1">
      <c r="A19" s="36" t="s">
        <v>44</v>
      </c>
      <c r="B19" s="37">
        <v>2406153.0</v>
      </c>
      <c r="C19" s="37">
        <f t="shared" si="1"/>
        <v>6592.2</v>
      </c>
      <c r="D19" s="37">
        <v>2695944.0</v>
      </c>
      <c r="E19" s="37">
        <f t="shared" si="2"/>
        <v>7386.147945</v>
      </c>
      <c r="F19" s="38">
        <f t="shared" si="3"/>
        <v>0.1204374784</v>
      </c>
      <c r="G19" s="37">
        <v>2457201.0</v>
      </c>
      <c r="H19" s="37">
        <f t="shared" si="4"/>
        <v>6732.057534</v>
      </c>
      <c r="I19" s="38">
        <f t="shared" si="5"/>
        <v>0.09716054975</v>
      </c>
      <c r="J19" s="39">
        <v>0.02</v>
      </c>
      <c r="K19" s="39">
        <v>0.1</v>
      </c>
      <c r="L19" s="39">
        <v>-0.02</v>
      </c>
      <c r="M19" s="39">
        <v>-0.1</v>
      </c>
    </row>
    <row r="20" ht="12.75" customHeight="1">
      <c r="A20" s="36" t="s">
        <v>45</v>
      </c>
      <c r="B20" s="37">
        <v>3922499.0</v>
      </c>
      <c r="C20" s="37">
        <f t="shared" si="1"/>
        <v>10746.5726</v>
      </c>
      <c r="D20" s="37">
        <v>4182450.0</v>
      </c>
      <c r="E20" s="37">
        <f t="shared" si="2"/>
        <v>11458.76712</v>
      </c>
      <c r="F20" s="38">
        <f t="shared" si="3"/>
        <v>0.06627178235</v>
      </c>
      <c r="G20" s="37">
        <v>4000000.0</v>
      </c>
      <c r="H20" s="37">
        <f t="shared" si="4"/>
        <v>10958.90411</v>
      </c>
      <c r="I20" s="38">
        <f t="shared" si="5"/>
        <v>0.0456125</v>
      </c>
      <c r="J20" s="39">
        <v>0.02</v>
      </c>
      <c r="K20" s="39">
        <v>0.1</v>
      </c>
      <c r="L20" s="39">
        <v>-0.02</v>
      </c>
      <c r="M20" s="39">
        <v>-0.1</v>
      </c>
    </row>
    <row r="21" ht="12.75" customHeight="1">
      <c r="A21" s="36" t="s">
        <v>46</v>
      </c>
      <c r="B21" s="37">
        <v>8313546.0</v>
      </c>
      <c r="C21" s="37">
        <f t="shared" si="1"/>
        <v>22776.83836</v>
      </c>
      <c r="D21" s="37">
        <v>8171509.0</v>
      </c>
      <c r="E21" s="37">
        <f t="shared" si="2"/>
        <v>22387.69589</v>
      </c>
      <c r="F21" s="38">
        <f t="shared" si="3"/>
        <v>-0.01708500801</v>
      </c>
      <c r="G21" s="37">
        <v>8557964.0</v>
      </c>
      <c r="H21" s="37">
        <f t="shared" si="4"/>
        <v>23446.47671</v>
      </c>
      <c r="I21" s="38">
        <f t="shared" si="5"/>
        <v>-0.04515735285</v>
      </c>
      <c r="J21" s="39">
        <v>0.02</v>
      </c>
      <c r="K21" s="39">
        <v>0.1</v>
      </c>
      <c r="L21" s="39">
        <v>-0.02</v>
      </c>
      <c r="M21" s="39">
        <v>-0.1</v>
      </c>
    </row>
    <row r="22" ht="12.75" customHeight="1">
      <c r="A22" s="36" t="s">
        <v>47</v>
      </c>
      <c r="B22" s="37">
        <v>766861.0</v>
      </c>
      <c r="C22" s="37">
        <f t="shared" si="1"/>
        <v>2100.989041</v>
      </c>
      <c r="D22" s="37">
        <v>801836.0</v>
      </c>
      <c r="E22" s="37">
        <f t="shared" si="2"/>
        <v>2196.810959</v>
      </c>
      <c r="F22" s="38">
        <f t="shared" si="3"/>
        <v>0.04560800458</v>
      </c>
      <c r="G22" s="37">
        <v>802000.0</v>
      </c>
      <c r="H22" s="37">
        <f t="shared" si="4"/>
        <v>2197.260274</v>
      </c>
      <c r="I22" s="38">
        <f t="shared" si="5"/>
        <v>-0.0002044887781</v>
      </c>
      <c r="J22" s="39">
        <v>0.02</v>
      </c>
      <c r="K22" s="39">
        <v>0.1</v>
      </c>
      <c r="L22" s="39">
        <v>-0.02</v>
      </c>
      <c r="M22" s="39">
        <v>-0.1</v>
      </c>
    </row>
    <row r="23" ht="12.75" customHeight="1">
      <c r="A23" s="36" t="s">
        <v>48</v>
      </c>
      <c r="B23" s="37">
        <v>487217.0</v>
      </c>
      <c r="C23" s="37">
        <f t="shared" si="1"/>
        <v>1334.841096</v>
      </c>
      <c r="D23" s="37">
        <v>492283.0</v>
      </c>
      <c r="E23" s="37">
        <f t="shared" si="2"/>
        <v>1348.720548</v>
      </c>
      <c r="F23" s="38">
        <f t="shared" si="3"/>
        <v>0.01039783095</v>
      </c>
      <c r="G23" s="37">
        <v>490928.0</v>
      </c>
      <c r="H23" s="37">
        <f t="shared" si="4"/>
        <v>1345.008219</v>
      </c>
      <c r="I23" s="38">
        <f t="shared" si="5"/>
        <v>0.002760078871</v>
      </c>
      <c r="J23" s="39">
        <v>0.02</v>
      </c>
      <c r="K23" s="39">
        <v>0.1</v>
      </c>
      <c r="L23" s="39">
        <v>-0.02</v>
      </c>
      <c r="M23" s="39">
        <v>-0.1</v>
      </c>
    </row>
    <row r="24" ht="12.75" customHeight="1">
      <c r="A24" s="36" t="s">
        <v>49</v>
      </c>
      <c r="B24" s="37">
        <v>727375.0</v>
      </c>
      <c r="C24" s="37">
        <f t="shared" si="1"/>
        <v>1992.808219</v>
      </c>
      <c r="D24" s="37">
        <v>823344.0</v>
      </c>
      <c r="E24" s="37">
        <f t="shared" si="2"/>
        <v>2255.736986</v>
      </c>
      <c r="F24" s="38">
        <f t="shared" si="3"/>
        <v>0.1319388211</v>
      </c>
      <c r="G24" s="37">
        <v>609000.0</v>
      </c>
      <c r="H24" s="37">
        <f t="shared" si="4"/>
        <v>1668.493151</v>
      </c>
      <c r="I24" s="38">
        <f t="shared" si="5"/>
        <v>0.3519605911</v>
      </c>
      <c r="J24" s="39">
        <v>0.02</v>
      </c>
      <c r="K24" s="39">
        <v>0.1</v>
      </c>
      <c r="L24" s="39">
        <v>-0.02</v>
      </c>
      <c r="M24" s="39">
        <v>-0.1</v>
      </c>
    </row>
    <row r="25" ht="12.75" customHeight="1">
      <c r="A25" s="36" t="s">
        <v>50</v>
      </c>
      <c r="B25" s="37">
        <v>2767312.0</v>
      </c>
      <c r="C25" s="37">
        <f t="shared" si="1"/>
        <v>7581.676712</v>
      </c>
      <c r="D25" s="37">
        <v>2892654.0</v>
      </c>
      <c r="E25" s="37">
        <f t="shared" si="2"/>
        <v>7925.079452</v>
      </c>
      <c r="F25" s="38">
        <f t="shared" si="3"/>
        <v>0.04529377244</v>
      </c>
      <c r="G25" s="37">
        <v>2806192.0</v>
      </c>
      <c r="H25" s="37">
        <f t="shared" si="4"/>
        <v>7688.19726</v>
      </c>
      <c r="I25" s="38">
        <f t="shared" si="5"/>
        <v>0.03081114906</v>
      </c>
      <c r="J25" s="39">
        <v>0.02</v>
      </c>
      <c r="K25" s="39">
        <v>0.1</v>
      </c>
      <c r="L25" s="39">
        <v>-0.02</v>
      </c>
      <c r="M25" s="39">
        <v>-0.1</v>
      </c>
    </row>
    <row r="26" ht="12.75" customHeight="1">
      <c r="A26" s="36" t="s">
        <v>51</v>
      </c>
      <c r="B26" s="37">
        <v>2220734.0</v>
      </c>
      <c r="C26" s="37">
        <f t="shared" si="1"/>
        <v>6084.20274</v>
      </c>
      <c r="D26" s="37">
        <v>2313891.0</v>
      </c>
      <c r="E26" s="37">
        <f t="shared" si="2"/>
        <v>6339.427397</v>
      </c>
      <c r="F26" s="38">
        <f t="shared" si="3"/>
        <v>0.04194874307</v>
      </c>
      <c r="G26" s="37">
        <v>2287878.0</v>
      </c>
      <c r="H26" s="37">
        <f t="shared" si="4"/>
        <v>6268.158904</v>
      </c>
      <c r="I26" s="38">
        <f t="shared" si="5"/>
        <v>0.01136992445</v>
      </c>
      <c r="J26" s="39">
        <v>0.02</v>
      </c>
      <c r="K26" s="39">
        <v>0.1</v>
      </c>
      <c r="L26" s="39">
        <v>-0.02</v>
      </c>
      <c r="M26" s="39">
        <v>-0.1</v>
      </c>
    </row>
    <row r="27" ht="12.75" customHeight="1">
      <c r="A27" s="36" t="s">
        <v>52</v>
      </c>
      <c r="B27" s="37">
        <v>3930688.0</v>
      </c>
      <c r="C27" s="37">
        <f t="shared" si="1"/>
        <v>10769.00822</v>
      </c>
      <c r="D27" s="37">
        <v>3880013.0</v>
      </c>
      <c r="E27" s="37">
        <f t="shared" si="2"/>
        <v>10630.1726</v>
      </c>
      <c r="F27" s="38">
        <f t="shared" si="3"/>
        <v>-0.01289214509</v>
      </c>
      <c r="G27" s="37">
        <v>4362840.0</v>
      </c>
      <c r="H27" s="37">
        <f t="shared" si="4"/>
        <v>11952.9863</v>
      </c>
      <c r="I27" s="38">
        <f t="shared" si="5"/>
        <v>-0.1106680511</v>
      </c>
      <c r="J27" s="39">
        <v>0.02</v>
      </c>
      <c r="K27" s="39">
        <v>0.1</v>
      </c>
      <c r="L27" s="39">
        <v>-0.02</v>
      </c>
      <c r="M27" s="39">
        <v>-0.1</v>
      </c>
    </row>
    <row r="28" ht="12.75" customHeight="1">
      <c r="A28" s="36" t="s">
        <v>53</v>
      </c>
      <c r="B28" s="37">
        <v>3019611.0</v>
      </c>
      <c r="C28" s="37">
        <f t="shared" si="1"/>
        <v>8272.906849</v>
      </c>
      <c r="D28" s="37">
        <v>3150186.0</v>
      </c>
      <c r="E28" s="37">
        <f t="shared" si="2"/>
        <v>8630.646575</v>
      </c>
      <c r="F28" s="38">
        <f t="shared" si="3"/>
        <v>0.04324232492</v>
      </c>
      <c r="G28" s="37">
        <v>3095250.0</v>
      </c>
      <c r="H28" s="37">
        <f t="shared" si="4"/>
        <v>8480.136986</v>
      </c>
      <c r="I28" s="38">
        <f t="shared" si="5"/>
        <v>0.01774848558</v>
      </c>
      <c r="J28" s="39">
        <v>0.02</v>
      </c>
      <c r="K28" s="39">
        <v>0.1</v>
      </c>
      <c r="L28" s="39">
        <v>-0.02</v>
      </c>
      <c r="M28" s="39">
        <v>-0.1</v>
      </c>
    </row>
    <row r="29" ht="12.75" customHeight="1">
      <c r="A29" s="36" t="s">
        <v>54</v>
      </c>
      <c r="B29" s="37">
        <v>4181845.0</v>
      </c>
      <c r="C29" s="37">
        <f t="shared" si="1"/>
        <v>11457.10959</v>
      </c>
      <c r="D29" s="37">
        <v>4570684.0</v>
      </c>
      <c r="E29" s="37">
        <f t="shared" si="2"/>
        <v>12522.42192</v>
      </c>
      <c r="F29" s="38">
        <f t="shared" si="3"/>
        <v>0.09298264283</v>
      </c>
      <c r="G29" s="37">
        <v>4012887.0</v>
      </c>
      <c r="H29" s="37">
        <f t="shared" si="4"/>
        <v>10994.21096</v>
      </c>
      <c r="I29" s="38">
        <f t="shared" si="5"/>
        <v>0.1390014222</v>
      </c>
      <c r="J29" s="39">
        <v>0.02</v>
      </c>
      <c r="K29" s="39">
        <v>0.1</v>
      </c>
      <c r="L29" s="39">
        <v>-0.02</v>
      </c>
      <c r="M29" s="39">
        <v>-0.1</v>
      </c>
    </row>
    <row r="30" ht="12.75" customHeight="1">
      <c r="A30" s="36" t="s">
        <v>55</v>
      </c>
      <c r="B30" s="37">
        <v>1044343.0</v>
      </c>
      <c r="C30" s="37">
        <f t="shared" si="1"/>
        <v>2861.213699</v>
      </c>
      <c r="D30" s="37">
        <v>1071382.0</v>
      </c>
      <c r="E30" s="37">
        <f t="shared" si="2"/>
        <v>2935.293151</v>
      </c>
      <c r="F30" s="38">
        <f t="shared" si="3"/>
        <v>0.02589091898</v>
      </c>
      <c r="G30" s="37">
        <v>1078000.0</v>
      </c>
      <c r="H30" s="37">
        <f t="shared" si="4"/>
        <v>2953.424658</v>
      </c>
      <c r="I30" s="38">
        <f t="shared" si="5"/>
        <v>-0.006139146568</v>
      </c>
      <c r="J30" s="39">
        <v>0.02</v>
      </c>
      <c r="K30" s="39">
        <v>0.1</v>
      </c>
      <c r="L30" s="39">
        <v>-0.02</v>
      </c>
      <c r="M30" s="39">
        <v>-0.1</v>
      </c>
    </row>
    <row r="31" ht="12.75" customHeight="1">
      <c r="A31" s="36" t="s">
        <v>56</v>
      </c>
      <c r="B31" s="37">
        <v>459206.0</v>
      </c>
      <c r="C31" s="37">
        <f t="shared" si="1"/>
        <v>1258.09863</v>
      </c>
      <c r="D31" s="37">
        <v>466264.0</v>
      </c>
      <c r="E31" s="37">
        <f t="shared" si="2"/>
        <v>1277.435616</v>
      </c>
      <c r="F31" s="38">
        <f t="shared" si="3"/>
        <v>0.01537000823</v>
      </c>
      <c r="G31" s="37">
        <v>481500.0</v>
      </c>
      <c r="H31" s="37">
        <f t="shared" si="4"/>
        <v>1319.178082</v>
      </c>
      <c r="I31" s="38">
        <f t="shared" si="5"/>
        <v>-0.03164278297</v>
      </c>
      <c r="J31" s="39">
        <v>0.02</v>
      </c>
      <c r="K31" s="39">
        <v>0.1</v>
      </c>
      <c r="L31" s="39">
        <v>-0.02</v>
      </c>
      <c r="M31" s="39">
        <v>-0.1</v>
      </c>
    </row>
    <row r="32" ht="12.75" customHeight="1">
      <c r="A32" s="36" t="s">
        <v>57</v>
      </c>
      <c r="B32" s="37">
        <v>1491781.0</v>
      </c>
      <c r="C32" s="37">
        <f t="shared" si="1"/>
        <v>4087.071233</v>
      </c>
      <c r="D32" s="37">
        <v>1402349.0</v>
      </c>
      <c r="E32" s="37">
        <f t="shared" si="2"/>
        <v>3842.052055</v>
      </c>
      <c r="F32" s="38">
        <f t="shared" si="3"/>
        <v>-0.05994981837</v>
      </c>
      <c r="G32" s="37">
        <v>1531000.0</v>
      </c>
      <c r="H32" s="37">
        <f t="shared" si="4"/>
        <v>4194.520548</v>
      </c>
      <c r="I32" s="38">
        <f t="shared" si="5"/>
        <v>-0.08403069889</v>
      </c>
      <c r="J32" s="39">
        <v>0.02</v>
      </c>
      <c r="K32" s="39">
        <v>0.1</v>
      </c>
      <c r="L32" s="39">
        <v>-0.02</v>
      </c>
      <c r="M32" s="39">
        <v>-0.1</v>
      </c>
    </row>
    <row r="33" ht="12.75" customHeight="1">
      <c r="A33" s="36" t="s">
        <v>58</v>
      </c>
      <c r="B33" s="37">
        <v>8767769.0</v>
      </c>
      <c r="C33" s="37">
        <f t="shared" si="1"/>
        <v>24021.28493</v>
      </c>
      <c r="D33" s="37">
        <v>8997417.0</v>
      </c>
      <c r="E33" s="37">
        <f t="shared" si="2"/>
        <v>24650.45753</v>
      </c>
      <c r="F33" s="38">
        <f t="shared" si="3"/>
        <v>0.0261922959</v>
      </c>
      <c r="G33" s="37">
        <v>8880000.0</v>
      </c>
      <c r="H33" s="37">
        <f t="shared" si="4"/>
        <v>24328.76712</v>
      </c>
      <c r="I33" s="38">
        <f t="shared" si="5"/>
        <v>0.01322263514</v>
      </c>
      <c r="J33" s="39">
        <v>0.02</v>
      </c>
      <c r="K33" s="39">
        <v>0.1</v>
      </c>
      <c r="L33" s="39">
        <v>-0.02</v>
      </c>
      <c r="M33" s="39">
        <v>-0.1</v>
      </c>
    </row>
    <row r="34" ht="12.75" customHeight="1">
      <c r="A34" s="36" t="s">
        <v>59</v>
      </c>
      <c r="B34" s="37">
        <v>3284841.0</v>
      </c>
      <c r="C34" s="37">
        <f t="shared" si="1"/>
        <v>8999.564384</v>
      </c>
      <c r="D34" s="37">
        <v>3354938.0</v>
      </c>
      <c r="E34" s="37">
        <f t="shared" si="2"/>
        <v>9191.610959</v>
      </c>
      <c r="F34" s="38">
        <f t="shared" si="3"/>
        <v>0.02133954124</v>
      </c>
      <c r="G34" s="37">
        <v>3257000.0</v>
      </c>
      <c r="H34" s="37">
        <f t="shared" si="4"/>
        <v>8923.287671</v>
      </c>
      <c r="I34" s="38">
        <f t="shared" si="5"/>
        <v>0.03007000307</v>
      </c>
      <c r="J34" s="39">
        <v>0.02</v>
      </c>
      <c r="K34" s="39">
        <v>0.1</v>
      </c>
      <c r="L34" s="39">
        <v>-0.02</v>
      </c>
      <c r="M34" s="39">
        <v>-0.1</v>
      </c>
    </row>
    <row r="35" ht="12.75" customHeight="1">
      <c r="A35" s="36" t="s">
        <v>60</v>
      </c>
      <c r="B35" s="37">
        <v>1427068.0</v>
      </c>
      <c r="C35" s="37">
        <f t="shared" si="1"/>
        <v>3909.775342</v>
      </c>
      <c r="D35" s="37">
        <v>1454786.0</v>
      </c>
      <c r="E35" s="37">
        <f t="shared" si="2"/>
        <v>3985.715068</v>
      </c>
      <c r="F35" s="38">
        <f t="shared" si="3"/>
        <v>0.01942304081</v>
      </c>
      <c r="G35" s="37">
        <v>1452683.0</v>
      </c>
      <c r="H35" s="37">
        <f t="shared" si="4"/>
        <v>3979.953425</v>
      </c>
      <c r="I35" s="38">
        <f t="shared" si="5"/>
        <v>0.001447666146</v>
      </c>
      <c r="J35" s="39">
        <v>0.02</v>
      </c>
      <c r="K35" s="39">
        <v>0.1</v>
      </c>
      <c r="L35" s="39">
        <v>-0.02</v>
      </c>
      <c r="M35" s="39">
        <v>-0.1</v>
      </c>
    </row>
    <row r="36" ht="12.75" customHeight="1">
      <c r="A36" s="36" t="s">
        <v>61</v>
      </c>
      <c r="B36" s="37">
        <v>9979403.0</v>
      </c>
      <c r="C36" s="37">
        <f t="shared" si="1"/>
        <v>27340.83014</v>
      </c>
      <c r="D36" s="37">
        <v>1.01539E7</v>
      </c>
      <c r="E36" s="37">
        <f t="shared" si="2"/>
        <v>27818.90411</v>
      </c>
      <c r="F36" s="38">
        <f t="shared" si="3"/>
        <v>0.01748571533</v>
      </c>
      <c r="G36" s="37">
        <v>1.0244E7</v>
      </c>
      <c r="H36" s="37">
        <f t="shared" si="4"/>
        <v>28065.75342</v>
      </c>
      <c r="I36" s="38">
        <f t="shared" si="5"/>
        <v>-0.008795392425</v>
      </c>
      <c r="J36" s="39">
        <v>0.02</v>
      </c>
      <c r="K36" s="39">
        <v>0.1</v>
      </c>
      <c r="L36" s="39">
        <v>-0.02</v>
      </c>
      <c r="M36" s="39">
        <v>-0.1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0.57"/>
    <col customWidth="1" min="2" max="2" width="18.14"/>
    <col customWidth="1" min="3" max="3" width="8.0"/>
    <col customWidth="1" min="4" max="4" width="140.71"/>
  </cols>
  <sheetData>
    <row r="1" ht="12.0" customHeight="1">
      <c r="A1" s="5" t="s">
        <v>1</v>
      </c>
      <c r="B1" s="6" t="s">
        <v>5</v>
      </c>
      <c r="C1" s="6" t="s">
        <v>6</v>
      </c>
      <c r="D1" s="5" t="s">
        <v>7</v>
      </c>
    </row>
    <row r="2" ht="12.75" customHeight="1">
      <c r="A2" s="7">
        <v>42839.0</v>
      </c>
      <c r="B2" s="8" t="s">
        <v>8</v>
      </c>
      <c r="C2" s="9">
        <v>2015.0</v>
      </c>
      <c r="D2" s="10" t="s">
        <v>9</v>
      </c>
    </row>
    <row r="3" ht="12.0" customHeight="1">
      <c r="A3" s="11"/>
      <c r="B3" s="12"/>
      <c r="C3" s="11"/>
      <c r="D3" s="13"/>
    </row>
    <row r="4" ht="12.0" customHeight="1">
      <c r="A4" s="11"/>
      <c r="B4" s="12"/>
      <c r="C4" s="14"/>
      <c r="D4" s="13"/>
    </row>
    <row r="5" ht="15.75" customHeight="1">
      <c r="A5" s="15"/>
      <c r="B5" s="15"/>
      <c r="C5" s="15"/>
      <c r="D5" s="15"/>
    </row>
    <row r="6" ht="15.75" customHeight="1">
      <c r="A6" s="15"/>
      <c r="B6" s="15"/>
      <c r="C6" s="15"/>
      <c r="D6" s="15"/>
    </row>
    <row r="7" ht="15.75" customHeight="1">
      <c r="A7" s="15"/>
      <c r="B7" s="15"/>
      <c r="C7" s="15"/>
      <c r="D7" s="15"/>
    </row>
    <row r="8" ht="15.75" customHeight="1">
      <c r="A8" s="15"/>
      <c r="B8" s="15"/>
      <c r="C8" s="15"/>
      <c r="D8" s="15"/>
    </row>
    <row r="9" ht="15.75" customHeight="1">
      <c r="A9" s="15"/>
      <c r="B9" s="15"/>
      <c r="C9" s="15"/>
      <c r="D9" s="15"/>
    </row>
    <row r="10" ht="15.75" customHeight="1">
      <c r="A10" s="15"/>
      <c r="B10" s="15"/>
      <c r="C10" s="15"/>
      <c r="D10" s="15"/>
    </row>
    <row r="11" ht="15.75" customHeight="1">
      <c r="A11" s="15"/>
      <c r="B11" s="15"/>
      <c r="C11" s="15"/>
      <c r="D11" s="15"/>
    </row>
    <row r="12" ht="15.75" customHeight="1">
      <c r="A12" s="15"/>
      <c r="B12" s="15"/>
      <c r="C12" s="15"/>
      <c r="D12" s="15"/>
    </row>
    <row r="13" ht="12.75" customHeight="1">
      <c r="A13" s="16"/>
      <c r="B13" s="16"/>
      <c r="C13" s="16"/>
      <c r="D13" s="16"/>
    </row>
    <row r="14" ht="12.75" customHeight="1">
      <c r="A14" s="16"/>
      <c r="B14" s="16"/>
      <c r="C14" s="16"/>
      <c r="D14" s="16"/>
    </row>
    <row r="15" ht="12.75" customHeight="1">
      <c r="A15" s="16"/>
      <c r="B15" s="16"/>
      <c r="C15" s="16"/>
      <c r="D15" s="16"/>
    </row>
    <row r="16" ht="12.75" customHeight="1">
      <c r="A16" s="16"/>
      <c r="B16" s="16"/>
      <c r="C16" s="16"/>
      <c r="D16" s="16"/>
    </row>
    <row r="17" ht="12.75" customHeight="1">
      <c r="A17" s="16"/>
      <c r="B17" s="16"/>
      <c r="C17" s="16"/>
      <c r="D17" s="16"/>
    </row>
    <row r="18" ht="12.75" customHeight="1">
      <c r="A18" s="16"/>
      <c r="B18" s="16"/>
      <c r="C18" s="16"/>
      <c r="D18" s="16"/>
    </row>
    <row r="19" ht="12.75" customHeight="1">
      <c r="A19" s="16"/>
      <c r="B19" s="16"/>
      <c r="C19" s="16"/>
      <c r="D19" s="16"/>
    </row>
    <row r="20" ht="12.75" customHeight="1">
      <c r="A20" s="16"/>
      <c r="B20" s="16"/>
      <c r="C20" s="16"/>
      <c r="D20" s="16"/>
    </row>
  </sheetData>
  <drawing r:id="rId1"/>
</worksheet>
</file>