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<sst xmlns="http://schemas.openxmlformats.org/spreadsheetml/2006/main" count="60" uniqueCount="56">
  <si>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</si>
  <si>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</si>
  <si>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</si>
  <si>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</si>
  <si>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</si>
  <si>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</si>
  <si>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</si>
  <si>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</si>
  <si>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</si>
  <si>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</si>
  <si>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</si>
  <si>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JAN-FEB</t>
  </si>
  <si>
    <t>SOURCE: CRCO</t>
  </si>
  <si>
    <t>En-route service units</t>
  </si>
  <si>
    <t>Actual [2024]</t>
  </si>
  <si>
    <t>Daily ER SU [2024]</t>
  </si>
  <si>
    <t>Actual [2025]</t>
  </si>
  <si>
    <t>Daily ER SU [actual, 2025]</t>
  </si>
  <si>
    <t>25/24 (%)</t>
  </si>
  <si>
    <t>Det. [2025]</t>
  </si>
  <si>
    <t>Daily ER SU [2025]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</si>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</sst>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0" fillId="3" fontId="9" numFmtId="0" xfId="0" applyAlignment="1" applyFont="1">
      <alignment readingOrder="0"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5" t="s">
        <v>3</v>
      </c>
      <c r="F1" s="6" t="s">
        <v>4</v>
      </c>
      <c r="G1" s="7" t="s">
        <v>5</v>
      </c>
      <c r="H1" s="7"/>
      <c r="I1" s="7" t="s">
        <v>5</v>
      </c>
    </row>
    <row r="2" ht="12.75" customHeight="1">
      <c r="A2" s="8" t="s">
        <v>6</v>
      </c>
      <c r="B2" s="9">
        <v>45735.0</v>
      </c>
      <c r="C2" s="10" t="s">
        <v>7</v>
      </c>
      <c r="D2" s="11">
        <v>45716.0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9" t="s">
        <v>5</v>
      </c>
      <c r="I3" s="18"/>
    </row>
    <row r="4" ht="13.5" customHeight="1">
      <c r="A4" s="20" t="s">
        <v>11</v>
      </c>
      <c r="B4" s="21" t="s">
        <v>12</v>
      </c>
      <c r="C4" s="21">
        <v>60.0</v>
      </c>
      <c r="D4" s="22"/>
      <c r="E4" s="21">
        <v>59.0</v>
      </c>
      <c r="F4" s="22"/>
      <c r="G4" s="22"/>
      <c r="H4" s="21">
        <v>59.0</v>
      </c>
      <c r="I4" s="22"/>
    </row>
    <row r="5" ht="25.5" customHeight="1">
      <c r="A5" s="23" t="s">
        <v>13</v>
      </c>
      <c r="B5" s="23" t="s">
        <v>14</v>
      </c>
      <c r="C5" s="24" t="s">
        <v>15</v>
      </c>
      <c r="D5" s="23" t="s">
        <v>16</v>
      </c>
      <c r="E5" s="23" t="s">
        <v>17</v>
      </c>
      <c r="F5" s="23" t="s">
        <v>18</v>
      </c>
      <c r="G5" s="23" t="s">
        <v>19</v>
      </c>
      <c r="H5" s="23" t="s">
        <v>20</v>
      </c>
      <c r="I5" s="23" t="s">
        <v>21</v>
      </c>
    </row>
    <row r="6" ht="12.75" customHeight="1">
      <c r="A6" s="25" t="s">
        <v>22</v>
      </c>
      <c r="B6" s="26">
        <f>sum(B7:B35)</f>
        <v>16923018.11</v>
      </c>
      <c r="C6" s="26">
        <f t="shared" ref="C6:C35" si="1">B6/C$4</f>
        <v>282050.3018</v>
      </c>
      <c r="D6" s="26">
        <f>sum(D7:D35)</f>
        <v>17937975.6</v>
      </c>
      <c r="E6" s="26">
        <f t="shared" ref="E6:E35" si="2">D6/E$4</f>
        <v>304033.4847</v>
      </c>
      <c r="F6" s="27">
        <f t="shared" ref="F6:F35" si="3">E6/C6-1</f>
        <v>0.07794064665</v>
      </c>
      <c r="G6" s="26">
        <f>sum(G7:G35)</f>
        <v>17439140.75</v>
      </c>
      <c r="H6" s="26">
        <f t="shared" ref="H6:H35" si="4">G6/H$4</f>
        <v>295578.6568</v>
      </c>
      <c r="I6" s="27">
        <f t="shared" ref="I6:I35" si="5">D6/G6-1</f>
        <v>0.02860432502</v>
      </c>
    </row>
    <row r="7" ht="12.75" customHeight="1">
      <c r="A7" s="25" t="s">
        <v>23</v>
      </c>
      <c r="B7" s="28">
        <v>524580.95</v>
      </c>
      <c r="C7" s="26">
        <f t="shared" si="1"/>
        <v>8743.015833</v>
      </c>
      <c r="D7" s="28">
        <v>569410.87</v>
      </c>
      <c r="E7" s="26">
        <f t="shared" si="2"/>
        <v>9651.031695</v>
      </c>
      <c r="F7" s="27">
        <f t="shared" si="3"/>
        <v>0.1038561383</v>
      </c>
      <c r="G7" s="28">
        <v>544583.68</v>
      </c>
      <c r="H7" s="26">
        <f t="shared" si="4"/>
        <v>9230.231864</v>
      </c>
      <c r="I7" s="27">
        <f t="shared" si="5"/>
        <v>0.04558930227</v>
      </c>
    </row>
    <row r="8" ht="12.75" customHeight="1">
      <c r="A8" s="25" t="s">
        <v>24</v>
      </c>
      <c r="B8" s="28">
        <v>357691.98</v>
      </c>
      <c r="C8" s="26">
        <f t="shared" si="1"/>
        <v>5961.533</v>
      </c>
      <c r="D8" s="28">
        <v>381511.32</v>
      </c>
      <c r="E8" s="26">
        <f t="shared" si="2"/>
        <v>6466.293559</v>
      </c>
      <c r="F8" s="27">
        <f t="shared" si="3"/>
        <v>0.08466959074</v>
      </c>
      <c r="G8" s="28">
        <v>365440.3</v>
      </c>
      <c r="H8" s="26">
        <f t="shared" si="4"/>
        <v>6193.90339</v>
      </c>
      <c r="I8" s="27">
        <f t="shared" si="5"/>
        <v>0.04397714209</v>
      </c>
    </row>
    <row r="9" ht="12.75" customHeight="1">
      <c r="A9" s="25" t="s">
        <v>25</v>
      </c>
      <c r="B9" s="28">
        <v>697131.51</v>
      </c>
      <c r="C9" s="26">
        <f t="shared" si="1"/>
        <v>11618.8585</v>
      </c>
      <c r="D9" s="28">
        <v>717382.72</v>
      </c>
      <c r="E9" s="26">
        <f t="shared" si="2"/>
        <v>12159.02915</v>
      </c>
      <c r="F9" s="27">
        <f t="shared" si="3"/>
        <v>0.04649085386</v>
      </c>
      <c r="G9" s="28">
        <v>737645.37</v>
      </c>
      <c r="H9" s="26">
        <f t="shared" si="4"/>
        <v>12502.4639</v>
      </c>
      <c r="I9" s="27">
        <f t="shared" si="5"/>
        <v>-0.02746936512</v>
      </c>
    </row>
    <row r="10" ht="12.75" customHeight="1">
      <c r="A10" s="25" t="s">
        <v>26</v>
      </c>
      <c r="B10" s="28">
        <v>296288.02</v>
      </c>
      <c r="C10" s="26">
        <f t="shared" si="1"/>
        <v>4938.133667</v>
      </c>
      <c r="D10" s="28">
        <v>337384.58</v>
      </c>
      <c r="E10" s="26">
        <f t="shared" si="2"/>
        <v>5718.382712</v>
      </c>
      <c r="F10" s="27">
        <f t="shared" si="3"/>
        <v>0.1580048451</v>
      </c>
      <c r="G10" s="28">
        <v>291944.89</v>
      </c>
      <c r="H10" s="26">
        <f t="shared" si="4"/>
        <v>4948.218475</v>
      </c>
      <c r="I10" s="27">
        <f t="shared" si="5"/>
        <v>0.155644752</v>
      </c>
    </row>
    <row r="11" ht="12.75" customHeight="1">
      <c r="A11" s="25" t="s">
        <v>27</v>
      </c>
      <c r="B11" s="28">
        <v>206408.85</v>
      </c>
      <c r="C11" s="26">
        <f t="shared" si="1"/>
        <v>3440.1475</v>
      </c>
      <c r="D11" s="28">
        <v>280406.57</v>
      </c>
      <c r="E11" s="26">
        <f t="shared" si="2"/>
        <v>4752.653729</v>
      </c>
      <c r="F11" s="27">
        <f t="shared" si="3"/>
        <v>0.3815261493</v>
      </c>
      <c r="G11" s="28">
        <v>208976.29</v>
      </c>
      <c r="H11" s="26">
        <f t="shared" si="4"/>
        <v>3541.971017</v>
      </c>
      <c r="I11" s="27">
        <f t="shared" si="5"/>
        <v>0.3418104513</v>
      </c>
    </row>
    <row r="12" ht="12.75" customHeight="1">
      <c r="A12" s="25" t="s">
        <v>28</v>
      </c>
      <c r="B12" s="28">
        <v>299230.53</v>
      </c>
      <c r="C12" s="26">
        <f t="shared" si="1"/>
        <v>4987.1755</v>
      </c>
      <c r="D12" s="28">
        <v>300526.12</v>
      </c>
      <c r="E12" s="26">
        <f t="shared" si="2"/>
        <v>5093.663051</v>
      </c>
      <c r="F12" s="27">
        <f t="shared" si="3"/>
        <v>0.02135227662</v>
      </c>
      <c r="G12" s="28">
        <v>313678.36</v>
      </c>
      <c r="H12" s="26">
        <f t="shared" si="4"/>
        <v>5316.582373</v>
      </c>
      <c r="I12" s="27">
        <f t="shared" si="5"/>
        <v>-0.0419290639</v>
      </c>
    </row>
    <row r="13" ht="12.75" customHeight="1">
      <c r="A13" s="25" t="s">
        <v>29</v>
      </c>
      <c r="B13" s="28">
        <v>214931.56</v>
      </c>
      <c r="C13" s="26">
        <f t="shared" si="1"/>
        <v>3582.192667</v>
      </c>
      <c r="D13" s="28">
        <v>218652.61</v>
      </c>
      <c r="E13" s="26">
        <f t="shared" si="2"/>
        <v>3705.976441</v>
      </c>
      <c r="F13" s="27">
        <f t="shared" si="3"/>
        <v>0.03455530887</v>
      </c>
      <c r="G13" s="28">
        <v>221752.34</v>
      </c>
      <c r="H13" s="26">
        <f t="shared" si="4"/>
        <v>3758.514237</v>
      </c>
      <c r="I13" s="27">
        <f t="shared" si="5"/>
        <v>-0.01397834178</v>
      </c>
    </row>
    <row r="14" ht="12.75" customHeight="1">
      <c r="A14" s="25" t="s">
        <v>30</v>
      </c>
      <c r="B14" s="28">
        <v>70388.15</v>
      </c>
      <c r="C14" s="26">
        <f t="shared" si="1"/>
        <v>1173.135833</v>
      </c>
      <c r="D14" s="28">
        <v>86160.5</v>
      </c>
      <c r="E14" s="26">
        <f t="shared" si="2"/>
        <v>1460.347458</v>
      </c>
      <c r="F14" s="27">
        <f t="shared" si="3"/>
        <v>0.244823844</v>
      </c>
      <c r="G14" s="28">
        <v>72268.95</v>
      </c>
      <c r="H14" s="26">
        <f t="shared" si="4"/>
        <v>1224.897458</v>
      </c>
      <c r="I14" s="27">
        <f t="shared" si="5"/>
        <v>0.192220172</v>
      </c>
    </row>
    <row r="15" ht="12.75" customHeight="1">
      <c r="A15" s="25" t="s">
        <v>31</v>
      </c>
      <c r="B15" s="28">
        <v>122159.31</v>
      </c>
      <c r="C15" s="26">
        <f t="shared" si="1"/>
        <v>2035.9885</v>
      </c>
      <c r="D15" s="28">
        <v>116462.22</v>
      </c>
      <c r="E15" s="26">
        <f t="shared" si="2"/>
        <v>1973.935932</v>
      </c>
      <c r="F15" s="27">
        <f t="shared" si="3"/>
        <v>-0.03047785771</v>
      </c>
      <c r="G15" s="28">
        <v>132276.99</v>
      </c>
      <c r="H15" s="26">
        <f t="shared" si="4"/>
        <v>2241.982881</v>
      </c>
      <c r="I15" s="27">
        <f t="shared" si="5"/>
        <v>-0.1195579821</v>
      </c>
    </row>
    <row r="16" ht="12.75" customHeight="1">
      <c r="A16" s="25" t="s">
        <v>32</v>
      </c>
      <c r="B16" s="28">
        <v>2805504.73</v>
      </c>
      <c r="C16" s="26">
        <f t="shared" si="1"/>
        <v>46758.41217</v>
      </c>
      <c r="D16" s="28">
        <v>2928253.88</v>
      </c>
      <c r="E16" s="26">
        <f t="shared" si="2"/>
        <v>49631.42169</v>
      </c>
      <c r="F16" s="27">
        <f t="shared" si="3"/>
        <v>0.06144369313</v>
      </c>
      <c r="G16" s="28">
        <v>2816883.96</v>
      </c>
      <c r="H16" s="26">
        <f t="shared" si="4"/>
        <v>47743.79593</v>
      </c>
      <c r="I16" s="27">
        <f t="shared" si="5"/>
        <v>0.0395365665</v>
      </c>
    </row>
    <row r="17" ht="12.75" customHeight="1">
      <c r="A17" s="25" t="s">
        <v>33</v>
      </c>
      <c r="B17" s="28">
        <v>1923305.74</v>
      </c>
      <c r="C17" s="26">
        <f t="shared" si="1"/>
        <v>32055.09567</v>
      </c>
      <c r="D17" s="28">
        <v>1983470.39</v>
      </c>
      <c r="E17" s="26">
        <f t="shared" si="2"/>
        <v>33618.1422</v>
      </c>
      <c r="F17" s="27">
        <f t="shared" si="3"/>
        <v>0.0487612501</v>
      </c>
      <c r="G17" s="28">
        <v>1959438.38</v>
      </c>
      <c r="H17" s="26">
        <f t="shared" si="4"/>
        <v>33210.82</v>
      </c>
      <c r="I17" s="27">
        <f t="shared" si="5"/>
        <v>0.01226474394</v>
      </c>
    </row>
    <row r="18" ht="12.75" customHeight="1">
      <c r="A18" s="25" t="s">
        <v>34</v>
      </c>
      <c r="B18" s="28">
        <v>765491.24</v>
      </c>
      <c r="C18" s="26">
        <f t="shared" si="1"/>
        <v>12758.18733</v>
      </c>
      <c r="D18" s="28">
        <v>922953.38</v>
      </c>
      <c r="E18" s="26">
        <f t="shared" si="2"/>
        <v>15643.27763</v>
      </c>
      <c r="F18" s="27">
        <f t="shared" si="3"/>
        <v>0.2261363796</v>
      </c>
      <c r="G18" s="28">
        <v>778173.58</v>
      </c>
      <c r="H18" s="26">
        <f t="shared" si="4"/>
        <v>13189.38271</v>
      </c>
      <c r="I18" s="27">
        <f t="shared" si="5"/>
        <v>0.186050778</v>
      </c>
    </row>
    <row r="19" ht="12.75" customHeight="1">
      <c r="A19" s="25" t="s">
        <v>35</v>
      </c>
      <c r="B19" s="28">
        <v>539224.42</v>
      </c>
      <c r="C19" s="26">
        <f t="shared" si="1"/>
        <v>8987.073667</v>
      </c>
      <c r="D19" s="28">
        <v>567244.78</v>
      </c>
      <c r="E19" s="26">
        <f t="shared" si="2"/>
        <v>9614.318305</v>
      </c>
      <c r="F19" s="27">
        <f t="shared" si="3"/>
        <v>0.06979409112</v>
      </c>
      <c r="G19" s="28">
        <v>553270.25</v>
      </c>
      <c r="H19" s="26">
        <f t="shared" si="4"/>
        <v>9377.461864</v>
      </c>
      <c r="I19" s="27">
        <f t="shared" si="5"/>
        <v>0.02525805427</v>
      </c>
    </row>
    <row r="20" ht="12.75" customHeight="1">
      <c r="A20" s="25" t="s">
        <v>36</v>
      </c>
      <c r="B20" s="28">
        <v>658834.3</v>
      </c>
      <c r="C20" s="26">
        <f t="shared" si="1"/>
        <v>10980.57167</v>
      </c>
      <c r="D20" s="28">
        <v>649577.23</v>
      </c>
      <c r="E20" s="26">
        <f t="shared" si="2"/>
        <v>11009.78356</v>
      </c>
      <c r="F20" s="27">
        <f t="shared" si="3"/>
        <v>0.002660325304</v>
      </c>
      <c r="G20" s="28">
        <v>683477.48</v>
      </c>
      <c r="H20" s="26">
        <f t="shared" si="4"/>
        <v>11584.36407</v>
      </c>
      <c r="I20" s="27">
        <f t="shared" si="5"/>
        <v>-0.04959965908</v>
      </c>
    </row>
    <row r="21" ht="12.75" customHeight="1">
      <c r="A21" s="25" t="s">
        <v>37</v>
      </c>
      <c r="B21" s="28">
        <v>1312140.78</v>
      </c>
      <c r="C21" s="26">
        <f t="shared" si="1"/>
        <v>21869.013</v>
      </c>
      <c r="D21" s="28">
        <v>1408660.44</v>
      </c>
      <c r="E21" s="26">
        <f t="shared" si="2"/>
        <v>23875.60068</v>
      </c>
      <c r="F21" s="27">
        <f t="shared" si="3"/>
        <v>0.09175483493</v>
      </c>
      <c r="G21" s="28">
        <v>1393043.91</v>
      </c>
      <c r="H21" s="26">
        <f t="shared" si="4"/>
        <v>23610.91373</v>
      </c>
      <c r="I21" s="27">
        <f t="shared" si="5"/>
        <v>0.0112103645</v>
      </c>
    </row>
    <row r="22" ht="12.75" customHeight="1">
      <c r="A22" s="25" t="s">
        <v>38</v>
      </c>
      <c r="B22" s="28">
        <v>68754.73</v>
      </c>
      <c r="C22" s="26">
        <f t="shared" si="1"/>
        <v>1145.912167</v>
      </c>
      <c r="D22" s="28">
        <v>79312.0</v>
      </c>
      <c r="E22" s="26">
        <f t="shared" si="2"/>
        <v>1344.271186</v>
      </c>
      <c r="F22" s="27">
        <f t="shared" si="3"/>
        <v>0.173101417</v>
      </c>
      <c r="G22" s="28">
        <v>69037.99</v>
      </c>
      <c r="H22" s="26">
        <f t="shared" si="4"/>
        <v>1170.135424</v>
      </c>
      <c r="I22" s="27">
        <f t="shared" si="5"/>
        <v>0.1488167602</v>
      </c>
    </row>
    <row r="23" ht="12.75" customHeight="1">
      <c r="A23" s="25" t="s">
        <v>39</v>
      </c>
      <c r="B23" s="28">
        <v>54828.84</v>
      </c>
      <c r="C23" s="26">
        <f t="shared" si="1"/>
        <v>913.814</v>
      </c>
      <c r="D23" s="28">
        <v>60485.05</v>
      </c>
      <c r="E23" s="26">
        <f t="shared" si="2"/>
        <v>1025.170339</v>
      </c>
      <c r="F23" s="27">
        <f t="shared" si="3"/>
        <v>0.1218588673</v>
      </c>
      <c r="G23" s="28">
        <v>57713.66</v>
      </c>
      <c r="H23" s="26">
        <f t="shared" si="4"/>
        <v>978.1976271</v>
      </c>
      <c r="I23" s="27">
        <f t="shared" si="5"/>
        <v>0.04801965427</v>
      </c>
    </row>
    <row r="24" ht="12.75" customHeight="1">
      <c r="A24" s="25" t="s">
        <v>40</v>
      </c>
      <c r="B24" s="28">
        <v>165642.6</v>
      </c>
      <c r="C24" s="26">
        <f t="shared" si="1"/>
        <v>2760.71</v>
      </c>
      <c r="D24" s="28">
        <v>199152.77</v>
      </c>
      <c r="E24" s="26">
        <f t="shared" si="2"/>
        <v>3375.470678</v>
      </c>
      <c r="F24" s="27">
        <f t="shared" si="3"/>
        <v>0.2226820919</v>
      </c>
      <c r="G24" s="28">
        <v>174010.98</v>
      </c>
      <c r="H24" s="26">
        <f t="shared" si="4"/>
        <v>2949.338644</v>
      </c>
      <c r="I24" s="27">
        <f t="shared" si="5"/>
        <v>0.1444839285</v>
      </c>
    </row>
    <row r="25" ht="12.75" customHeight="1">
      <c r="A25" s="25" t="s">
        <v>41</v>
      </c>
      <c r="B25" s="28">
        <v>420824.65</v>
      </c>
      <c r="C25" s="26">
        <f t="shared" si="1"/>
        <v>7013.744167</v>
      </c>
      <c r="D25" s="28">
        <v>410533.69</v>
      </c>
      <c r="E25" s="26">
        <f t="shared" si="2"/>
        <v>6958.198136</v>
      </c>
      <c r="F25" s="27">
        <f t="shared" si="3"/>
        <v>-0.007919597544</v>
      </c>
      <c r="G25" s="28">
        <v>433970.52</v>
      </c>
      <c r="H25" s="26">
        <f t="shared" si="4"/>
        <v>7355.432542</v>
      </c>
      <c r="I25" s="27">
        <f t="shared" si="5"/>
        <v>-0.05400558084</v>
      </c>
    </row>
    <row r="26" ht="12.75" customHeight="1">
      <c r="A26" s="25" t="s">
        <v>42</v>
      </c>
      <c r="B26" s="28">
        <v>354444.74</v>
      </c>
      <c r="C26" s="26">
        <f t="shared" si="1"/>
        <v>5907.412333</v>
      </c>
      <c r="D26" s="28">
        <v>364837.22</v>
      </c>
      <c r="E26" s="26">
        <f t="shared" si="2"/>
        <v>6183.681695</v>
      </c>
      <c r="F26" s="27">
        <f t="shared" si="3"/>
        <v>0.0467665614</v>
      </c>
      <c r="G26" s="28">
        <v>359071.46</v>
      </c>
      <c r="H26" s="26">
        <f t="shared" si="4"/>
        <v>6085.956949</v>
      </c>
      <c r="I26" s="27">
        <f t="shared" si="5"/>
        <v>0.01605741654</v>
      </c>
    </row>
    <row r="27" ht="12.75" customHeight="1">
      <c r="A27" s="25" t="s">
        <v>43</v>
      </c>
      <c r="B27" s="28">
        <v>487932.83</v>
      </c>
      <c r="C27" s="26">
        <f t="shared" si="1"/>
        <v>8132.213833</v>
      </c>
      <c r="D27" s="28">
        <v>498740.06</v>
      </c>
      <c r="E27" s="26">
        <f t="shared" si="2"/>
        <v>8453.221356</v>
      </c>
      <c r="F27" s="27">
        <f t="shared" si="3"/>
        <v>0.0394735713</v>
      </c>
      <c r="G27" s="28">
        <v>518618.17</v>
      </c>
      <c r="H27" s="26">
        <f t="shared" si="4"/>
        <v>8790.138475</v>
      </c>
      <c r="I27" s="27">
        <f t="shared" si="5"/>
        <v>-0.03832898874</v>
      </c>
    </row>
    <row r="28" ht="12.75" customHeight="1">
      <c r="A28" s="25" t="s">
        <v>44</v>
      </c>
      <c r="B28" s="28">
        <v>684302.05</v>
      </c>
      <c r="C28" s="26">
        <f t="shared" si="1"/>
        <v>11405.03417</v>
      </c>
      <c r="D28" s="28">
        <v>731344.65</v>
      </c>
      <c r="E28" s="26">
        <f t="shared" si="2"/>
        <v>12395.67203</v>
      </c>
      <c r="F28" s="27">
        <f t="shared" si="3"/>
        <v>0.08685970184</v>
      </c>
      <c r="G28" s="28">
        <v>714026.58</v>
      </c>
      <c r="H28" s="26">
        <f t="shared" si="4"/>
        <v>12102.14542</v>
      </c>
      <c r="I28" s="27">
        <f t="shared" si="5"/>
        <v>0.0242540971</v>
      </c>
    </row>
    <row r="29" ht="12.75" customHeight="1">
      <c r="A29" s="25" t="s">
        <v>45</v>
      </c>
      <c r="B29" s="28">
        <v>932498.43</v>
      </c>
      <c r="C29" s="26">
        <f t="shared" si="1"/>
        <v>15541.6405</v>
      </c>
      <c r="D29" s="28">
        <v>967826.25</v>
      </c>
      <c r="E29" s="26">
        <f t="shared" si="2"/>
        <v>16403.83475</v>
      </c>
      <c r="F29" s="27">
        <f t="shared" si="3"/>
        <v>0.05547639876</v>
      </c>
      <c r="G29" s="28">
        <v>991962.23</v>
      </c>
      <c r="H29" s="26">
        <f t="shared" si="4"/>
        <v>16812.91915</v>
      </c>
      <c r="I29" s="27">
        <f t="shared" si="5"/>
        <v>-0.02433155141</v>
      </c>
    </row>
    <row r="30" ht="12.75" customHeight="1">
      <c r="A30" s="25" t="s">
        <v>46</v>
      </c>
      <c r="B30" s="28">
        <v>150475.77</v>
      </c>
      <c r="C30" s="26">
        <f t="shared" si="1"/>
        <v>2507.9295</v>
      </c>
      <c r="D30" s="28">
        <v>144441.29</v>
      </c>
      <c r="E30" s="26">
        <f t="shared" si="2"/>
        <v>2448.157458</v>
      </c>
      <c r="F30" s="27">
        <f t="shared" si="3"/>
        <v>-0.02383322273</v>
      </c>
      <c r="G30" s="28">
        <v>156321.85</v>
      </c>
      <c r="H30" s="26">
        <f t="shared" si="4"/>
        <v>2649.522881</v>
      </c>
      <c r="I30" s="27">
        <f t="shared" si="5"/>
        <v>-0.07600063587</v>
      </c>
    </row>
    <row r="31" ht="12.75" customHeight="1">
      <c r="A31" s="25" t="s">
        <v>47</v>
      </c>
      <c r="B31" s="28">
        <v>75165.6</v>
      </c>
      <c r="C31" s="26">
        <f t="shared" si="1"/>
        <v>1252.76</v>
      </c>
      <c r="D31" s="28">
        <v>87000.39</v>
      </c>
      <c r="E31" s="26">
        <f t="shared" si="2"/>
        <v>1474.582881</v>
      </c>
      <c r="F31" s="27">
        <f t="shared" si="3"/>
        <v>0.1770673404</v>
      </c>
      <c r="G31" s="28">
        <v>77844.44</v>
      </c>
      <c r="H31" s="26">
        <f t="shared" si="4"/>
        <v>1319.397288</v>
      </c>
      <c r="I31" s="27">
        <f t="shared" si="5"/>
        <v>0.117618548</v>
      </c>
    </row>
    <row r="32" ht="12.75" customHeight="1">
      <c r="A32" s="25" t="s">
        <v>48</v>
      </c>
      <c r="B32" s="28">
        <v>346663.11</v>
      </c>
      <c r="C32" s="26">
        <f t="shared" si="1"/>
        <v>5777.7185</v>
      </c>
      <c r="D32" s="28">
        <v>387948.58</v>
      </c>
      <c r="E32" s="26">
        <f t="shared" si="2"/>
        <v>6575.399661</v>
      </c>
      <c r="F32" s="27">
        <f t="shared" si="3"/>
        <v>0.1380616174</v>
      </c>
      <c r="G32" s="28">
        <v>360423.3</v>
      </c>
      <c r="H32" s="26">
        <f t="shared" si="4"/>
        <v>6108.869492</v>
      </c>
      <c r="I32" s="27">
        <f t="shared" si="5"/>
        <v>0.07636931353</v>
      </c>
    </row>
    <row r="33" ht="12.75" customHeight="1">
      <c r="A33" s="25" t="s">
        <v>49</v>
      </c>
      <c r="B33" s="28">
        <v>1761769.65</v>
      </c>
      <c r="C33" s="26">
        <f t="shared" si="1"/>
        <v>29362.8275</v>
      </c>
      <c r="D33" s="28">
        <v>1899656.73</v>
      </c>
      <c r="E33" s="26">
        <f t="shared" si="2"/>
        <v>32197.57169</v>
      </c>
      <c r="F33" s="27">
        <f t="shared" si="3"/>
        <v>0.09654193537</v>
      </c>
      <c r="G33" s="28">
        <v>1791042.6</v>
      </c>
      <c r="H33" s="26">
        <f t="shared" si="4"/>
        <v>30356.65424</v>
      </c>
      <c r="I33" s="27">
        <f t="shared" si="5"/>
        <v>0.06064296293</v>
      </c>
    </row>
    <row r="34" ht="12.75" customHeight="1">
      <c r="A34" s="25" t="s">
        <v>50</v>
      </c>
      <c r="B34" s="28">
        <v>416792.45</v>
      </c>
      <c r="C34" s="26">
        <f t="shared" si="1"/>
        <v>6946.540833</v>
      </c>
      <c r="D34" s="28">
        <v>422796.63</v>
      </c>
      <c r="E34" s="26">
        <f t="shared" si="2"/>
        <v>7166.044576</v>
      </c>
      <c r="F34" s="27">
        <f t="shared" si="3"/>
        <v>0.03159899988</v>
      </c>
      <c r="G34" s="28">
        <v>441662.75</v>
      </c>
      <c r="H34" s="26">
        <f t="shared" si="4"/>
        <v>7485.809322</v>
      </c>
      <c r="I34" s="27">
        <f t="shared" si="5"/>
        <v>-0.0427161222</v>
      </c>
    </row>
    <row r="35" ht="12.75" customHeight="1">
      <c r="A35" s="25" t="s">
        <v>51</v>
      </c>
      <c r="B35" s="28">
        <v>209610.59</v>
      </c>
      <c r="C35" s="26">
        <f t="shared" si="1"/>
        <v>3493.509833</v>
      </c>
      <c r="D35" s="28">
        <v>215842.68</v>
      </c>
      <c r="E35" s="26">
        <f t="shared" si="2"/>
        <v>3658.350508</v>
      </c>
      <c r="F35" s="27">
        <f t="shared" si="3"/>
        <v>0.04718483216</v>
      </c>
      <c r="G35" s="28">
        <v>220579.49</v>
      </c>
      <c r="H35" s="26">
        <f t="shared" si="4"/>
        <v>3738.635424</v>
      </c>
      <c r="I35" s="27">
        <f t="shared" si="5"/>
        <v>-0.02147439003</v>
      </c>
    </row>
    <row r="36" ht="12.75" customHeight="1">
      <c r="A36" s="29"/>
      <c r="B36" s="29"/>
      <c r="C36" s="29"/>
      <c r="D36" s="29"/>
      <c r="E36" s="29"/>
      <c r="F36" s="29"/>
      <c r="G36" s="29"/>
      <c r="H36" s="29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30" t="s">
        <v>52</v>
      </c>
      <c r="B1" s="31" t="s">
        <v>53</v>
      </c>
      <c r="C1" s="31" t="s">
        <v>54</v>
      </c>
      <c r="D1" s="30" t="s">
        <v>55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