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 data" sheetId="1" r:id="rId3"/>
    <sheet state="visible" name="TRM_CEF_FAB" sheetId="2" r:id="rId4"/>
    <sheet state="visible" name="TRM_CEF_STATE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<sst xmlns="http://schemas.openxmlformats.org/spreadsheetml/2006/main" count="243" uniqueCount="105">
  <si>
    <t>Data source</t>
  </si>
  <si>
    <t>EUROCONTROL - PRB</t>
  </si>
  <si>
    <t>Period Start</t>
  </si>
  <si>
    <t>Further information</t>
  </si>
  <si>
    <t>Metadata - Single European Sky Portal</t>
  </si>
  <si>
    <t>Release date</t>
  </si>
  <si>
    <t>Period End</t>
  </si>
  <si>
    <t>Contact</t>
  </si>
  <si>
    <t>pru-support@eurocontrol.int</t>
  </si>
  <si>
    <t>Terminal Service Units (TSNU)</t>
  </si>
  <si>
    <t>Real terminal costs (EUR2009)</t>
  </si>
  <si>
    <t>Real terminal unit costs (EUR2009)</t>
  </si>
  <si>
    <t>FAB</t>
  </si>
  <si>
    <t>TNSU (D)</t>
  </si>
  <si>
    <t>TNSU (A)</t>
  </si>
  <si>
    <t>TNSU (A/D)</t>
  </si>
  <si>
    <t>Currency</t>
  </si>
  <si>
    <t>Real TR costs (D)</t>
  </si>
  <si>
    <t>Real TR costs (A)</t>
  </si>
  <si>
    <t>Real TR costs (A/D)</t>
  </si>
  <si>
    <t>Real TR unit costs (D)</t>
  </si>
  <si>
    <t>Real TR unit costs (A)</t>
  </si>
  <si>
    <t>Real TR unit costs (A/D)</t>
  </si>
  <si>
    <t>Baltic FAB</t>
  </si>
  <si>
    <t>EUR</t>
  </si>
  <si>
    <t>BLUE MED FAB</t>
  </si>
  <si>
    <t>DANUBE FAB</t>
  </si>
  <si>
    <t>DK-SE FAB</t>
  </si>
  <si>
    <t>FAB CE</t>
  </si>
  <si>
    <t>FABEC</t>
  </si>
  <si>
    <t>NEFAB</t>
  </si>
  <si>
    <t>SW FAB</t>
  </si>
  <si>
    <t>UK-Ireland FAB</t>
  </si>
  <si>
    <t>Terminal costs (nominal local currency)</t>
  </si>
  <si>
    <t>Inflation %</t>
  </si>
  <si>
    <t>Inflation index (100 in 2009)</t>
  </si>
  <si>
    <t>Real terminal costs (local currency 2009)</t>
  </si>
  <si>
    <t>Real terminal unit costs (local currency 2009)</t>
  </si>
  <si>
    <t>TCZ</t>
  </si>
  <si>
    <t>TR costs (D)</t>
  </si>
  <si>
    <t>TR costs (A)</t>
  </si>
  <si>
    <t>TR costs (A/D)</t>
  </si>
  <si>
    <t>Inflation % (D)</t>
  </si>
  <si>
    <t>Inflation % (A)</t>
  </si>
  <si>
    <t>Inflation % (A-D)</t>
  </si>
  <si>
    <t>Inflation index (D)</t>
  </si>
  <si>
    <t>Inflation index (A)</t>
  </si>
  <si>
    <t>Inflation index (A-D)</t>
  </si>
  <si>
    <t>Austria</t>
  </si>
  <si>
    <t>Belgium Antwerpen</t>
  </si>
  <si>
    <t>Belgium Brussels</t>
  </si>
  <si>
    <t>Belgium Charleroi</t>
  </si>
  <si>
    <t>Belgium Liege</t>
  </si>
  <si>
    <t>Belgium Oostende-Brugge</t>
  </si>
  <si>
    <t>Bulgaria</t>
  </si>
  <si>
    <t>BGN</t>
  </si>
  <si>
    <t>Croatia</t>
  </si>
  <si>
    <t>HRK</t>
  </si>
  <si>
    <t>Cyprus</t>
  </si>
  <si>
    <t>Czech Republic</t>
  </si>
  <si>
    <t>CZK</t>
  </si>
  <si>
    <t>Denmark</t>
  </si>
  <si>
    <t>DKK</t>
  </si>
  <si>
    <t>Estonia</t>
  </si>
  <si>
    <t>Finland</t>
  </si>
  <si>
    <t>France (single zone)</t>
  </si>
  <si>
    <t>France zone 1</t>
  </si>
  <si>
    <t>France zone 2</t>
  </si>
  <si>
    <t>Germany</t>
  </si>
  <si>
    <t>Greece</t>
  </si>
  <si>
    <t>Hungary</t>
  </si>
  <si>
    <t>HUF</t>
  </si>
  <si>
    <t>Ireland</t>
  </si>
  <si>
    <t>Italy zone 1</t>
  </si>
  <si>
    <t>Italy zone 2</t>
  </si>
  <si>
    <t>Latvia</t>
  </si>
  <si>
    <t>Lithuania</t>
  </si>
  <si>
    <t>Luxembourg</t>
  </si>
  <si>
    <t>Malta</t>
  </si>
  <si>
    <t>Netherlands</t>
  </si>
  <si>
    <t>Norway</t>
  </si>
  <si>
    <t>NOK</t>
  </si>
  <si>
    <t>Poland (single zone)</t>
  </si>
  <si>
    <t>PLN</t>
  </si>
  <si>
    <t>Poland zone 1</t>
  </si>
  <si>
    <t>Poland zone 2</t>
  </si>
  <si>
    <t>Portugal</t>
  </si>
  <si>
    <t>Romania</t>
  </si>
  <si>
    <t>RON</t>
  </si>
  <si>
    <t>Slovakia</t>
  </si>
  <si>
    <t>Slovenia</t>
  </si>
  <si>
    <t>Spain</t>
  </si>
  <si>
    <t>Sweden</t>
  </si>
  <si>
    <t>SEK</t>
  </si>
  <si>
    <t>Switzerland</t>
  </si>
  <si>
    <t>CHF</t>
  </si>
  <si>
    <t>UK-Zone C</t>
  </si>
  <si>
    <t>GBP</t>
  </si>
  <si>
    <t>Change date</t>
  </si>
  <si>
    <t>Entity</t>
  </si>
  <si>
    <t>Period</t>
  </si>
  <si>
    <t>Comment</t>
  </si>
  <si>
    <t>ALL</t>
  </si>
  <si>
    <t>New TCZ reflected where necessary</t>
  </si>
  <si>
    <t>Actual cost updated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</si>
</sst>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0.0%"/>
    <numFmt numFmtId="167" formatCode="0.0"/>
  </numFmts>
  <fonts count="2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C00000"/>
      <name val="Calibri"/>
    </font>
    <font>
      <b/>
      <sz val="10.0"/>
      <color rgb="FF396EA2"/>
      <name val="Calibri"/>
    </font>
    <font>
      <u/>
      <sz val="9.0"/>
      <color rgb="FF1155CC"/>
      <name val="Arial"/>
    </font>
    <font>
      <sz val="10.0"/>
      <color rgb="FF396EA2"/>
      <name val="Calibri"/>
    </font>
    <font/>
    <font>
      <sz val="9.0"/>
      <color rgb="FFC00000"/>
      <name val="Arial"/>
    </font>
    <font>
      <u/>
      <sz val="9.0"/>
      <color rgb="FF396EA2"/>
      <name val="Calibri"/>
    </font>
    <font>
      <b/>
      <sz val="12.0"/>
      <color rgb="FFC00000"/>
      <name val="Calibri"/>
    </font>
    <font>
      <u/>
      <sz val="10.0"/>
      <color rgb="FF396EA2"/>
      <name val="Calibri"/>
    </font>
    <font>
      <b/>
      <sz val="8.0"/>
      <color rgb="FFC00000"/>
      <name val="Calibri"/>
    </font>
    <font>
      <b/>
      <sz val="8.0"/>
      <color rgb="FFC00000"/>
    </font>
    <font>
      <sz val="10.0"/>
      <color rgb="FFC00000"/>
      <name val="Calibri"/>
    </font>
    <font>
      <sz val="8.0"/>
      <color rgb="FF000000"/>
      <name val="Calibri"/>
    </font>
    <font>
      <sz val="9.0"/>
      <color rgb="FF000000"/>
      <name val="Calibri"/>
    </font>
    <font>
      <b/>
      <sz val="9.0"/>
      <color rgb="FF980000"/>
      <name val="Calibri"/>
    </font>
    <font>
      <sz val="8.0"/>
      <color rgb="FF000000"/>
      <name val="Arial"/>
    </font>
    <font>
      <sz val="8.0"/>
      <name val="Arial"/>
    </font>
    <font>
      <sz val="8.0"/>
    </font>
    <font>
      <sz val="9.0"/>
      <color rgb="FFFFFFFF"/>
      <name val="Calibri"/>
    </font>
    <font>
      <sz val="9.0"/>
      <name val="Calibri"/>
    </font>
    <font>
      <sz val="9.0"/>
      <name val="Arial"/>
    </font>
    <font>
      <sz val="9.0"/>
      <color rgb="FF000000"/>
      <name val="Arial"/>
    </font>
    <font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</fills>
  <borders count="16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shrinkToFit="0" wrapText="0"/>
    </xf>
    <xf borderId="3" fillId="2" fontId="1" numFmtId="0" xfId="0" applyAlignment="1" applyBorder="1" applyFont="1">
      <alignment shrinkToFit="0" wrapText="0"/>
    </xf>
    <xf borderId="0" fillId="3" fontId="3" numFmtId="164" xfId="0" applyAlignment="1" applyFont="1" applyNumberFormat="1">
      <alignment horizontal="left" readingOrder="0" shrinkToFit="0" vertical="bottom" wrapText="0"/>
    </xf>
    <xf borderId="4" fillId="2" fontId="4" numFmtId="0" xfId="0" applyAlignment="1" applyBorder="1" applyFont="1">
      <alignment horizontal="left" readingOrder="0" shrinkToFit="0" wrapText="0"/>
    </xf>
    <xf borderId="5" fillId="3" fontId="5" numFmtId="165" xfId="0" applyAlignment="1" applyBorder="1" applyFont="1" applyNumberFormat="1">
      <alignment shrinkToFit="0" vertical="bottom" wrapText="0"/>
    </xf>
    <xf borderId="6" fillId="3" fontId="6" numFmtId="0" xfId="0" applyAlignment="1" applyBorder="1" applyFont="1">
      <alignment horizontal="left" shrinkToFit="0" wrapText="0"/>
    </xf>
    <xf borderId="7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0" fillId="3" fontId="7" numFmtId="0" xfId="0" applyFont="1"/>
    <xf borderId="8" fillId="2" fontId="1" numFmtId="0" xfId="0" applyAlignment="1" applyBorder="1" applyFont="1">
      <alignment shrinkToFit="0" wrapText="0"/>
    </xf>
    <xf borderId="9" fillId="3" fontId="8" numFmtId="164" xfId="0" applyAlignment="1" applyBorder="1" applyFont="1" applyNumberFormat="1">
      <alignment horizontal="left" readingOrder="0" shrinkToFit="0" vertical="bottom" wrapText="0"/>
    </xf>
    <xf borderId="10" fillId="2" fontId="1" numFmtId="0" xfId="0" applyAlignment="1" applyBorder="1" applyFont="1">
      <alignment readingOrder="0" shrinkToFit="0" wrapText="0"/>
    </xf>
    <xf borderId="9" fillId="3" fontId="3" numFmtId="164" xfId="0" applyAlignment="1" applyBorder="1" applyFont="1" applyNumberFormat="1">
      <alignment horizontal="left" readingOrder="0" shrinkToFit="0" vertical="bottom" wrapText="0"/>
    </xf>
    <xf borderId="10" fillId="2" fontId="4" numFmtId="0" xfId="0" applyAlignment="1" applyBorder="1" applyFont="1">
      <alignment horizontal="left" shrinkToFit="0" wrapText="0"/>
    </xf>
    <xf borderId="10" fillId="3" fontId="9" numFmtId="165" xfId="0" applyAlignment="1" applyBorder="1" applyFont="1" applyNumberFormat="1">
      <alignment shrinkToFit="0" vertical="bottom" wrapText="0"/>
    </xf>
    <xf borderId="11" fillId="3" fontId="6" numFmtId="0" xfId="0" applyAlignment="1" applyBorder="1" applyFont="1">
      <alignment horizontal="left" shrinkToFit="0" wrapText="0"/>
    </xf>
    <xf borderId="0" fillId="3" fontId="10" numFmtId="0" xfId="0" applyAlignment="1" applyFont="1">
      <alignment horizontal="center" readingOrder="0" shrinkToFit="0" vertical="center" wrapText="1"/>
    </xf>
    <xf borderId="0" fillId="4" fontId="11" numFmtId="0" xfId="0" applyAlignment="1" applyFill="1" applyFont="1">
      <alignment horizontal="left" shrinkToFit="0" wrapText="0"/>
    </xf>
    <xf borderId="12" fillId="2" fontId="12" numFmtId="0" xfId="0" applyAlignment="1" applyBorder="1" applyFont="1">
      <alignment horizontal="center" readingOrder="0" shrinkToFit="0" vertical="center" wrapText="1"/>
    </xf>
    <xf borderId="13" fillId="0" fontId="7" numFmtId="0" xfId="0" applyBorder="1" applyFont="1"/>
    <xf borderId="14" fillId="0" fontId="7" numFmtId="0" xfId="0" applyBorder="1" applyFont="1"/>
    <xf borderId="0" fillId="2" fontId="13" numFmtId="0" xfId="0" applyAlignment="1" applyFont="1">
      <alignment horizontal="center" readingOrder="0"/>
    </xf>
    <xf borderId="15" fillId="5" fontId="14" numFmtId="0" xfId="0" applyAlignment="1" applyBorder="1" applyFill="1" applyFont="1">
      <alignment horizontal="center" readingOrder="0" shrinkToFit="0" vertical="center" wrapText="1"/>
    </xf>
    <xf borderId="15" fillId="6" fontId="15" numFmtId="0" xfId="0" applyAlignment="1" applyBorder="1" applyFill="1" applyFont="1">
      <alignment horizontal="center" readingOrder="0" shrinkToFit="0" vertical="center" wrapText="1"/>
    </xf>
    <xf borderId="15" fillId="7" fontId="15" numFmtId="0" xfId="0" applyAlignment="1" applyBorder="1" applyFill="1" applyFont="1">
      <alignment horizontal="center" readingOrder="0" shrinkToFit="0" vertical="center" wrapText="1"/>
    </xf>
    <xf borderId="15" fillId="3" fontId="16" numFmtId="0" xfId="0" applyAlignment="1" applyBorder="1" applyFont="1">
      <alignment readingOrder="0" shrinkToFit="0" vertical="center" wrapText="0"/>
    </xf>
    <xf borderId="15" fillId="3" fontId="16" numFmtId="3" xfId="0" applyAlignment="1" applyBorder="1" applyFont="1" applyNumberFormat="1">
      <alignment horizontal="right" readingOrder="0" shrinkToFit="0" vertical="center" wrapText="0"/>
    </xf>
    <xf borderId="15" fillId="2" fontId="16" numFmtId="166" xfId="0" applyAlignment="1" applyBorder="1" applyFont="1" applyNumberFormat="1">
      <alignment horizontal="center" readingOrder="0" shrinkToFit="0" vertical="center" wrapText="0"/>
    </xf>
    <xf borderId="15" fillId="3" fontId="16" numFmtId="3" xfId="0" applyAlignment="1" applyBorder="1" applyFont="1" applyNumberFormat="1">
      <alignment horizontal="center" readingOrder="0" shrinkToFit="0" vertical="center" wrapText="0"/>
    </xf>
    <xf borderId="15" fillId="2" fontId="16" numFmtId="4" xfId="0" applyAlignment="1" applyBorder="1" applyFont="1" applyNumberFormat="1">
      <alignment horizontal="right" readingOrder="0" shrinkToFit="0" vertical="center" wrapText="0"/>
    </xf>
    <xf borderId="13" fillId="2" fontId="17" numFmtId="0" xfId="0" applyAlignment="1" applyBorder="1" applyFont="1">
      <alignment horizontal="center" readingOrder="0" shrinkToFit="0" vertical="center" wrapText="1"/>
    </xf>
    <xf borderId="13" fillId="2" fontId="12" numFmtId="0" xfId="0" applyAlignment="1" applyBorder="1" applyFont="1">
      <alignment horizontal="center" readingOrder="0" shrinkToFit="0" vertical="center" wrapText="1"/>
    </xf>
    <xf borderId="15" fillId="8" fontId="15" numFmtId="0" xfId="0" applyAlignment="1" applyBorder="1" applyFill="1" applyFont="1">
      <alignment horizontal="center" readingOrder="0" shrinkToFit="0" vertical="center" wrapText="1"/>
    </xf>
    <xf borderId="15" fillId="8" fontId="18" numFmtId="0" xfId="0" applyAlignment="1" applyBorder="1" applyFont="1">
      <alignment horizontal="center" readingOrder="0" shrinkToFit="0" vertical="center" wrapText="1"/>
    </xf>
    <xf borderId="0" fillId="3" fontId="19" numFmtId="49" xfId="0" applyAlignment="1" applyFont="1" applyNumberFormat="1">
      <alignment horizontal="right" readingOrder="0" shrinkToFit="0" vertical="bottom" wrapText="1"/>
    </xf>
    <xf borderId="0" fillId="3" fontId="15" numFmtId="0" xfId="0" applyAlignment="1" applyFont="1">
      <alignment horizontal="right" readingOrder="0" shrinkToFit="0" wrapText="1"/>
    </xf>
    <xf borderId="0" fillId="3" fontId="15" numFmtId="3" xfId="0" applyAlignment="1" applyFont="1" applyNumberFormat="1">
      <alignment horizontal="right" readingOrder="0" shrinkToFit="0" vertical="center" wrapText="0"/>
    </xf>
    <xf borderId="0" fillId="2" fontId="15" numFmtId="166" xfId="0" applyAlignment="1" applyFont="1" applyNumberFormat="1">
      <alignment horizontal="center" readingOrder="0" shrinkToFit="0" vertical="center" wrapText="0"/>
    </xf>
    <xf borderId="0" fillId="0" fontId="20" numFmtId="0" xfId="0" applyAlignment="1" applyFont="1">
      <alignment readingOrder="0"/>
    </xf>
    <xf borderId="0" fillId="0" fontId="20" numFmtId="166" xfId="0" applyAlignment="1" applyFont="1" applyNumberFormat="1">
      <alignment readingOrder="0"/>
    </xf>
    <xf borderId="0" fillId="0" fontId="20" numFmtId="167" xfId="0" applyAlignment="1" applyFont="1" applyNumberFormat="1">
      <alignment readingOrder="0"/>
    </xf>
    <xf borderId="0" fillId="2" fontId="20" numFmtId="167" xfId="0" applyAlignment="1" applyFont="1" applyNumberFormat="1">
      <alignment readingOrder="0"/>
    </xf>
    <xf borderId="0" fillId="2" fontId="20" numFmtId="2" xfId="0" applyFont="1" applyNumberFormat="1"/>
    <xf borderId="0" fillId="3" fontId="19" numFmtId="0" xfId="0" applyAlignment="1" applyFont="1">
      <alignment horizontal="right" readingOrder="0" shrinkToFit="0" vertical="bottom" wrapText="1"/>
    </xf>
    <xf borderId="0" fillId="8" fontId="21" numFmtId="0" xfId="0" applyAlignment="1" applyFont="1">
      <alignment shrinkToFit="0" wrapText="0"/>
    </xf>
    <xf borderId="0" fillId="8" fontId="21" numFmtId="0" xfId="0" applyAlignment="1" applyFont="1">
      <alignment horizontal="center" shrinkToFit="0" wrapText="0"/>
    </xf>
    <xf borderId="0" fillId="3" fontId="22" numFmtId="164" xfId="0" applyAlignment="1" applyFont="1" applyNumberFormat="1">
      <alignment horizontal="center" readingOrder="0" shrinkToFit="0" vertical="bottom" wrapText="0"/>
    </xf>
    <xf borderId="0" fillId="3" fontId="16" numFmtId="0" xfId="0" applyAlignment="1" applyFont="1">
      <alignment readingOrder="0" vertical="bottom"/>
    </xf>
    <xf borderId="0" fillId="3" fontId="16" numFmtId="0" xfId="0" applyAlignment="1" applyFont="1">
      <alignment horizontal="center" readingOrder="0" shrinkToFit="0" vertical="bottom" wrapText="0"/>
    </xf>
    <xf borderId="0" fillId="3" fontId="23" numFmtId="164" xfId="0" applyAlignment="1" applyFont="1" applyNumberFormat="1">
      <alignment horizontal="center" readingOrder="0" shrinkToFit="0" vertical="bottom" wrapText="0"/>
    </xf>
    <xf borderId="0" fillId="3" fontId="24" numFmtId="0" xfId="0" applyAlignment="1" applyFont="1">
      <alignment readingOrder="0" vertical="bottom"/>
    </xf>
    <xf borderId="0" fillId="0" fontId="25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5.13" defaultRowHeight="15.0"/>
  <cols>
    <col customWidth="1" min="1" max="1" width="8.75"/>
    <col customWidth="1" min="2" max="2" width="13.63"/>
    <col customWidth="1" min="3" max="3" width="10.75"/>
  </cols>
  <sheetData>
    <row r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  <c r="G1" s="7"/>
      <c r="H1" s="8"/>
      <c r="I1" s="9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5</v>
      </c>
      <c r="B2" s="12">
        <v>43942.0</v>
      </c>
      <c r="C2" s="13" t="s">
        <v>6</v>
      </c>
      <c r="D2" s="14">
        <v>42369.0</v>
      </c>
      <c r="E2" s="15" t="s">
        <v>7</v>
      </c>
      <c r="F2" s="16" t="s">
        <v>8</v>
      </c>
      <c r="G2" s="17"/>
      <c r="H2" s="8"/>
      <c r="I2" s="9"/>
      <c r="J2" s="9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5.13"/>
    <col customWidth="1" min="2" max="2" width="0.75"/>
    <col customWidth="1" min="3" max="3" width="10.0"/>
    <col customWidth="1" min="4" max="4" width="9.13"/>
    <col customWidth="1" min="5" max="5" width="8.75"/>
    <col customWidth="1" min="6" max="6" width="0.75"/>
    <col customWidth="1" min="7" max="7" width="7.5"/>
    <col customWidth="1" min="8" max="8" width="8.25"/>
    <col customWidth="1" min="9" max="9" width="8.38"/>
    <col customWidth="1" min="10" max="10" width="9.5"/>
    <col customWidth="1" min="11" max="11" width="0.75"/>
    <col customWidth="1" min="12" max="12" width="10.88"/>
    <col customWidth="1" min="13" max="13" width="10.75"/>
    <col customWidth="1" min="14" max="14" width="6.13"/>
  </cols>
  <sheetData>
    <row r="1" ht="25.5" customHeight="1">
      <c r="A1" s="18">
        <v>2015.0</v>
      </c>
      <c r="B1" s="19"/>
      <c r="C1" s="20" t="s">
        <v>9</v>
      </c>
      <c r="D1" s="21"/>
      <c r="E1" s="22"/>
      <c r="F1" s="19"/>
      <c r="G1" s="23" t="s">
        <v>10</v>
      </c>
      <c r="K1" s="19"/>
      <c r="L1" s="23" t="s">
        <v>11</v>
      </c>
    </row>
    <row r="2" ht="25.5" customHeight="1">
      <c r="A2" s="24" t="s">
        <v>12</v>
      </c>
      <c r="B2" s="19"/>
      <c r="C2" s="25" t="s">
        <v>13</v>
      </c>
      <c r="D2" s="25" t="s">
        <v>14</v>
      </c>
      <c r="E2" s="25" t="s">
        <v>15</v>
      </c>
      <c r="F2" s="19"/>
      <c r="G2" s="26" t="s">
        <v>16</v>
      </c>
      <c r="H2" s="26" t="s">
        <v>17</v>
      </c>
      <c r="I2" s="26" t="s">
        <v>18</v>
      </c>
      <c r="J2" s="26" t="s">
        <v>19</v>
      </c>
      <c r="K2" s="19"/>
      <c r="L2" s="26" t="s">
        <v>20</v>
      </c>
      <c r="M2" s="26" t="s">
        <v>21</v>
      </c>
      <c r="N2" s="26" t="s">
        <v>22</v>
      </c>
    </row>
    <row r="3" ht="12.75" customHeight="1">
      <c r="A3" s="27" t="s">
        <v>23</v>
      </c>
      <c r="B3" s="19"/>
      <c r="C3" s="28">
        <v>183672.49</v>
      </c>
      <c r="D3" s="28">
        <v>191501.6</v>
      </c>
      <c r="E3" s="29">
        <f t="shared" ref="E3:E11" si="2">D3/C3-1</f>
        <v>0.04262538173</v>
      </c>
      <c r="F3" s="19"/>
      <c r="G3" s="30" t="s">
        <v>24</v>
      </c>
      <c r="H3" s="28">
        <v>3.050836831E7</v>
      </c>
      <c r="I3" s="28">
        <v>3.066944556E7</v>
      </c>
      <c r="J3" s="29">
        <f t="shared" ref="J3:J11" si="3">I3/H3-1</f>
        <v>0.005279772696</v>
      </c>
      <c r="K3" s="19"/>
      <c r="L3" s="31">
        <f t="shared" ref="L3:M3" si="1">H3/C3</f>
        <v>166.102002</v>
      </c>
      <c r="M3" s="31">
        <f t="shared" si="1"/>
        <v>160.1524246</v>
      </c>
      <c r="N3" s="29">
        <f t="shared" ref="N3:N11" si="5">M3/L3-1</f>
        <v>-0.03581881824</v>
      </c>
    </row>
    <row r="4" ht="12.75" customHeight="1">
      <c r="A4" s="27" t="s">
        <v>25</v>
      </c>
      <c r="B4" s="19"/>
      <c r="C4" s="28">
        <v>641602.26</v>
      </c>
      <c r="D4" s="28">
        <v>674374.77</v>
      </c>
      <c r="E4" s="29">
        <f t="shared" si="2"/>
        <v>0.05107916858</v>
      </c>
      <c r="F4" s="19"/>
      <c r="G4" s="30" t="s">
        <v>24</v>
      </c>
      <c r="H4" s="28">
        <v>1.205073956E8</v>
      </c>
      <c r="I4" s="28">
        <v>1.0780163374E8</v>
      </c>
      <c r="J4" s="29">
        <f t="shared" si="3"/>
        <v>-0.1054355361</v>
      </c>
      <c r="K4" s="19"/>
      <c r="L4" s="31">
        <f t="shared" ref="L4:M4" si="4">H4/C4</f>
        <v>187.8225859</v>
      </c>
      <c r="M4" s="31">
        <f t="shared" si="4"/>
        <v>159.8541917</v>
      </c>
      <c r="N4" s="29">
        <f t="shared" si="5"/>
        <v>-0.1489085783</v>
      </c>
    </row>
    <row r="5" ht="12.75" customHeight="1">
      <c r="A5" s="27" t="s">
        <v>26</v>
      </c>
      <c r="B5" s="19"/>
      <c r="C5" s="28">
        <v>74156.68</v>
      </c>
      <c r="D5" s="28">
        <v>79152.3</v>
      </c>
      <c r="E5" s="29">
        <f t="shared" si="2"/>
        <v>0.06736574507</v>
      </c>
      <c r="F5" s="19"/>
      <c r="G5" s="30" t="s">
        <v>24</v>
      </c>
      <c r="H5" s="28">
        <v>1.567795156E7</v>
      </c>
      <c r="I5" s="28">
        <v>1.7083562E7</v>
      </c>
      <c r="J5" s="29">
        <f t="shared" si="3"/>
        <v>0.08965523555</v>
      </c>
      <c r="K5" s="19"/>
      <c r="L5" s="31">
        <f t="shared" ref="L5:M5" si="6">H5/C5</f>
        <v>211.4165785</v>
      </c>
      <c r="M5" s="31">
        <f t="shared" si="6"/>
        <v>215.8315298</v>
      </c>
      <c r="N5" s="29">
        <f t="shared" si="5"/>
        <v>0.02088271109</v>
      </c>
    </row>
    <row r="6" ht="12.75" customHeight="1">
      <c r="A6" s="27" t="s">
        <v>27</v>
      </c>
      <c r="B6" s="19"/>
      <c r="C6" s="28">
        <v>287078.75</v>
      </c>
      <c r="D6" s="28">
        <v>295900.0</v>
      </c>
      <c r="E6" s="29">
        <f t="shared" si="2"/>
        <v>0.03072763136</v>
      </c>
      <c r="F6" s="19"/>
      <c r="G6" s="30" t="s">
        <v>24</v>
      </c>
      <c r="H6" s="28">
        <v>3.682278634E7</v>
      </c>
      <c r="I6" s="28">
        <v>4.114052722E7</v>
      </c>
      <c r="J6" s="29">
        <f t="shared" si="3"/>
        <v>0.1172573102</v>
      </c>
      <c r="K6" s="19"/>
      <c r="L6" s="31">
        <f t="shared" ref="L6:M6" si="7">H6/C6</f>
        <v>128.2671962</v>
      </c>
      <c r="M6" s="31">
        <f t="shared" si="7"/>
        <v>139.035239</v>
      </c>
      <c r="N6" s="29">
        <f t="shared" si="5"/>
        <v>0.08395009138</v>
      </c>
    </row>
    <row r="7" ht="12.75" customHeight="1">
      <c r="A7" s="27" t="s">
        <v>28</v>
      </c>
      <c r="B7" s="19"/>
      <c r="C7" s="28">
        <v>355119.31</v>
      </c>
      <c r="D7" s="28">
        <v>353022.76</v>
      </c>
      <c r="E7" s="29">
        <f t="shared" si="2"/>
        <v>-0.005903790475</v>
      </c>
      <c r="F7" s="19"/>
      <c r="G7" s="30" t="s">
        <v>24</v>
      </c>
      <c r="H7" s="28">
        <v>8.018732658E7</v>
      </c>
      <c r="I7" s="28">
        <v>7.409428118E7</v>
      </c>
      <c r="J7" s="29">
        <f t="shared" si="3"/>
        <v>-0.07598514204</v>
      </c>
      <c r="K7" s="19"/>
      <c r="L7" s="31">
        <f t="shared" ref="L7:M7" si="8">H7/C7</f>
        <v>225.803904</v>
      </c>
      <c r="M7" s="31">
        <f t="shared" si="8"/>
        <v>209.885281</v>
      </c>
      <c r="N7" s="29">
        <f t="shared" si="5"/>
        <v>-0.07049755435</v>
      </c>
    </row>
    <row r="8" ht="12.75" customHeight="1">
      <c r="A8" s="27" t="s">
        <v>29</v>
      </c>
      <c r="B8" s="19"/>
      <c r="C8" s="28">
        <v>3252693.39</v>
      </c>
      <c r="D8" s="28">
        <v>3294995.08</v>
      </c>
      <c r="E8" s="29">
        <f t="shared" si="2"/>
        <v>0.01300512681</v>
      </c>
      <c r="F8" s="19"/>
      <c r="G8" s="30" t="s">
        <v>24</v>
      </c>
      <c r="H8" s="28">
        <v>6.2188195027E8</v>
      </c>
      <c r="I8" s="28">
        <v>6.0193714556E8</v>
      </c>
      <c r="J8" s="29">
        <f t="shared" si="3"/>
        <v>-0.03207168933</v>
      </c>
      <c r="K8" s="19"/>
      <c r="L8" s="31">
        <f t="shared" ref="L8:M8" si="9">H8/C8</f>
        <v>191.1898466</v>
      </c>
      <c r="M8" s="31">
        <f t="shared" si="9"/>
        <v>182.6822593</v>
      </c>
      <c r="N8" s="29">
        <f t="shared" si="5"/>
        <v>-0.04449811254</v>
      </c>
    </row>
    <row r="9" ht="12.75" customHeight="1">
      <c r="A9" s="27" t="s">
        <v>30</v>
      </c>
      <c r="B9" s="19"/>
      <c r="C9" s="28">
        <v>406838.72</v>
      </c>
      <c r="D9" s="28">
        <v>394277.0</v>
      </c>
      <c r="E9" s="29">
        <f t="shared" si="2"/>
        <v>-0.03087641216</v>
      </c>
      <c r="F9" s="19"/>
      <c r="G9" s="30" t="s">
        <v>24</v>
      </c>
      <c r="H9" s="28">
        <v>7.365565454E7</v>
      </c>
      <c r="I9" s="28">
        <v>6.738503552E7</v>
      </c>
      <c r="J9" s="29">
        <f t="shared" si="3"/>
        <v>-0.08513425153</v>
      </c>
      <c r="K9" s="19"/>
      <c r="L9" s="31">
        <f t="shared" ref="L9:M9" si="10">H9/C9</f>
        <v>181.0438656</v>
      </c>
      <c r="M9" s="31">
        <f t="shared" si="10"/>
        <v>170.9078529</v>
      </c>
      <c r="N9" s="29">
        <f t="shared" si="5"/>
        <v>-0.05598650167</v>
      </c>
    </row>
    <row r="10" ht="12.75" customHeight="1">
      <c r="A10" s="27" t="s">
        <v>31</v>
      </c>
      <c r="B10" s="19"/>
      <c r="C10" s="28">
        <v>838651.0</v>
      </c>
      <c r="D10" s="28">
        <v>885863.43</v>
      </c>
      <c r="E10" s="29">
        <f t="shared" si="2"/>
        <v>0.05629568199</v>
      </c>
      <c r="F10" s="19"/>
      <c r="G10" s="30" t="s">
        <v>24</v>
      </c>
      <c r="H10" s="28">
        <v>1.1507043812E8</v>
      </c>
      <c r="I10" s="28">
        <v>1.2234724588E8</v>
      </c>
      <c r="J10" s="29">
        <f t="shared" si="3"/>
        <v>0.06323785569</v>
      </c>
      <c r="K10" s="19"/>
      <c r="L10" s="31">
        <f t="shared" ref="L10:M10" si="11">H10/C10</f>
        <v>137.2089679</v>
      </c>
      <c r="M10" s="31">
        <f t="shared" si="11"/>
        <v>138.110731</v>
      </c>
      <c r="N10" s="29">
        <f t="shared" si="5"/>
        <v>0.006572187896</v>
      </c>
    </row>
    <row r="11" ht="12.75" customHeight="1">
      <c r="A11" s="27" t="s">
        <v>32</v>
      </c>
      <c r="B11" s="19"/>
      <c r="C11" s="28">
        <v>1025891.0</v>
      </c>
      <c r="D11" s="28">
        <v>1057463.0</v>
      </c>
      <c r="E11" s="29">
        <f t="shared" si="2"/>
        <v>0.03077519931</v>
      </c>
      <c r="F11" s="19"/>
      <c r="G11" s="30" t="s">
        <v>24</v>
      </c>
      <c r="H11" s="28">
        <v>3.481001633E7</v>
      </c>
      <c r="I11" s="28">
        <v>3.350668114E7</v>
      </c>
      <c r="J11" s="29">
        <f t="shared" si="3"/>
        <v>-0.03744138404</v>
      </c>
      <c r="K11" s="19"/>
      <c r="L11" s="31">
        <f t="shared" ref="L11:M11" si="12">H11/C11</f>
        <v>33.93149597</v>
      </c>
      <c r="M11" s="31">
        <f t="shared" si="12"/>
        <v>31.68591349</v>
      </c>
      <c r="N11" s="29">
        <f t="shared" si="5"/>
        <v>-0.06617988423</v>
      </c>
    </row>
  </sheetData>
  <mergeCells count="3">
    <mergeCell ref="C1:E1"/>
    <mergeCell ref="G1:J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5.13" defaultRowHeight="15.0"/>
  <cols>
    <col customWidth="1" min="1" max="1" width="15.75"/>
    <col customWidth="1" min="2" max="2" width="11.63"/>
    <col customWidth="1" min="3" max="3" width="0.75"/>
    <col customWidth="1" min="4" max="4" width="9.38"/>
    <col customWidth="1" min="5" max="5" width="8.75"/>
    <col customWidth="1" min="6" max="6" width="6.75"/>
    <col customWidth="1" min="7" max="7" width="0.75"/>
    <col customWidth="1" min="8" max="8" width="4.88"/>
    <col customWidth="1" min="9" max="9" width="8.5"/>
    <col customWidth="1" min="10" max="10" width="8.13"/>
    <col customWidth="1" min="11" max="11" width="7.25"/>
    <col customWidth="1" min="12" max="12" width="0.75"/>
    <col customWidth="1" min="13" max="13" width="7.88"/>
    <col customWidth="1" min="14" max="14" width="7.75"/>
    <col customWidth="1" min="15" max="15" width="8.13"/>
    <col customWidth="1" min="16" max="16" width="0.75"/>
    <col customWidth="1" min="17" max="18" width="7.38"/>
    <col customWidth="1" min="19" max="19" width="7.75"/>
    <col customWidth="1" min="20" max="20" width="0.75"/>
    <col customWidth="1" min="21" max="21" width="9.63"/>
    <col customWidth="1" min="22" max="22" width="8.88"/>
    <col customWidth="1" min="23" max="23" width="9.0"/>
    <col customWidth="1" min="24" max="24" width="0.75"/>
    <col customWidth="1" min="25" max="25" width="10.5"/>
    <col customWidth="1" min="26" max="26" width="10.25"/>
    <col customWidth="1" min="27" max="27" width="9.0"/>
    <col customWidth="1" min="28" max="28" width="0.75"/>
    <col customWidth="1" min="29" max="29" width="5.75"/>
    <col customWidth="1" min="30" max="30" width="8.13"/>
    <col customWidth="1" min="31" max="31" width="9.0"/>
    <col customWidth="1" min="32" max="32" width="11.38"/>
    <col customWidth="1" min="33" max="33" width="0.75"/>
    <col customWidth="1" min="34" max="36" width="11.38"/>
  </cols>
  <sheetData>
    <row r="1" ht="18.0" customHeight="1">
      <c r="A1" s="18">
        <v>2015.0</v>
      </c>
      <c r="B1" s="32"/>
      <c r="C1" s="19"/>
      <c r="D1" s="20" t="s">
        <v>9</v>
      </c>
      <c r="E1" s="21"/>
      <c r="F1" s="22"/>
      <c r="G1" s="19"/>
      <c r="H1" s="33" t="s">
        <v>33</v>
      </c>
      <c r="I1" s="21"/>
      <c r="J1" s="21"/>
      <c r="K1" s="21"/>
      <c r="L1" s="19"/>
      <c r="M1" s="23" t="s">
        <v>34</v>
      </c>
      <c r="P1" s="19"/>
      <c r="Q1" s="23" t="s">
        <v>35</v>
      </c>
      <c r="T1" s="19"/>
      <c r="U1" s="23" t="s">
        <v>36</v>
      </c>
      <c r="X1" s="19"/>
      <c r="Y1" s="23" t="s">
        <v>37</v>
      </c>
      <c r="AB1" s="19"/>
      <c r="AC1" s="23" t="s">
        <v>10</v>
      </c>
      <c r="AG1" s="19"/>
      <c r="AH1" s="23" t="s">
        <v>11</v>
      </c>
    </row>
    <row r="2" ht="25.5" customHeight="1">
      <c r="A2" s="24" t="s">
        <v>38</v>
      </c>
      <c r="B2" s="24" t="s">
        <v>12</v>
      </c>
      <c r="C2" s="19"/>
      <c r="D2" s="25" t="s">
        <v>13</v>
      </c>
      <c r="E2" s="25" t="s">
        <v>14</v>
      </c>
      <c r="F2" s="25" t="s">
        <v>15</v>
      </c>
      <c r="G2" s="19"/>
      <c r="H2" s="34" t="s">
        <v>16</v>
      </c>
      <c r="I2" s="34" t="s">
        <v>39</v>
      </c>
      <c r="J2" s="34" t="s">
        <v>40</v>
      </c>
      <c r="K2" s="34" t="s">
        <v>41</v>
      </c>
      <c r="L2" s="19"/>
      <c r="M2" s="34" t="s">
        <v>42</v>
      </c>
      <c r="N2" s="34" t="s">
        <v>43</v>
      </c>
      <c r="O2" s="35" t="s">
        <v>44</v>
      </c>
      <c r="P2" s="19"/>
      <c r="Q2" s="34" t="s">
        <v>45</v>
      </c>
      <c r="R2" s="34" t="s">
        <v>46</v>
      </c>
      <c r="S2" s="35" t="s">
        <v>47</v>
      </c>
      <c r="T2" s="19"/>
      <c r="U2" s="34" t="s">
        <v>17</v>
      </c>
      <c r="V2" s="34" t="s">
        <v>18</v>
      </c>
      <c r="W2" s="34" t="s">
        <v>19</v>
      </c>
      <c r="X2" s="19"/>
      <c r="Y2" s="34" t="s">
        <v>20</v>
      </c>
      <c r="Z2" s="34" t="s">
        <v>21</v>
      </c>
      <c r="AA2" s="34" t="s">
        <v>22</v>
      </c>
      <c r="AB2" s="19"/>
      <c r="AC2" s="26" t="s">
        <v>16</v>
      </c>
      <c r="AD2" s="26" t="s">
        <v>17</v>
      </c>
      <c r="AE2" s="26" t="s">
        <v>18</v>
      </c>
      <c r="AF2" s="26" t="s">
        <v>19</v>
      </c>
      <c r="AG2" s="19"/>
      <c r="AH2" s="26" t="s">
        <v>20</v>
      </c>
      <c r="AI2" s="26" t="s">
        <v>21</v>
      </c>
      <c r="AJ2" s="26" t="s">
        <v>22</v>
      </c>
    </row>
    <row r="3" ht="12.75" customHeight="1">
      <c r="A3" s="36" t="s">
        <v>48</v>
      </c>
      <c r="B3" s="37" t="s">
        <v>28</v>
      </c>
      <c r="C3" s="19"/>
      <c r="D3" s="38">
        <v>183800.0</v>
      </c>
      <c r="E3" s="38">
        <v>182586.0</v>
      </c>
      <c r="F3" s="39">
        <f t="shared" ref="F3:F41" si="3">E3/D3-1</f>
        <v>-0.006605005441</v>
      </c>
      <c r="G3" s="19"/>
      <c r="H3" s="40" t="s">
        <v>24</v>
      </c>
      <c r="I3" s="38">
        <v>3.9907E7</v>
      </c>
      <c r="J3" s="38">
        <v>3.6870804E7</v>
      </c>
      <c r="K3" s="39">
        <f t="shared" ref="K3:K41" si="4">J3/I3-1</f>
        <v>-0.07608179016</v>
      </c>
      <c r="L3" s="19"/>
      <c r="M3" s="41">
        <v>0.017</v>
      </c>
      <c r="N3" s="41">
        <v>0.008</v>
      </c>
      <c r="O3" s="39">
        <f t="shared" ref="O3:O41" si="5">N3-M3</f>
        <v>-0.009</v>
      </c>
      <c r="P3" s="19"/>
      <c r="Q3" s="42">
        <v>114.155</v>
      </c>
      <c r="R3" s="42">
        <v>113.145</v>
      </c>
      <c r="S3" s="43">
        <f t="shared" ref="S3:S41" si="6">R3-Q3</f>
        <v>-1.01</v>
      </c>
      <c r="T3" s="19"/>
      <c r="U3" s="38">
        <v>3.495868143E7</v>
      </c>
      <c r="V3" s="38">
        <v>3.258734596E7</v>
      </c>
      <c r="W3" s="39">
        <f t="shared" ref="W3:W41" si="7">V3/U3-1</f>
        <v>-0.06783252036</v>
      </c>
      <c r="X3" s="19"/>
      <c r="Y3" s="44">
        <f t="shared" ref="Y3:Z3" si="1">U3/D3</f>
        <v>190.1995725</v>
      </c>
      <c r="Z3" s="44">
        <f t="shared" si="1"/>
        <v>178.4766957</v>
      </c>
      <c r="AA3" s="39">
        <f t="shared" ref="AA3:AA41" si="9">Z3/Y3-1</f>
        <v>-0.06163461187</v>
      </c>
      <c r="AB3" s="19"/>
      <c r="AC3" s="40" t="s">
        <v>24</v>
      </c>
      <c r="AD3" s="38">
        <v>3.495868143E7</v>
      </c>
      <c r="AE3" s="38">
        <v>3.258734596E7</v>
      </c>
      <c r="AF3" s="39">
        <f t="shared" ref="AF3:AF41" si="10">AE3/AD3-1</f>
        <v>-0.06783252036</v>
      </c>
      <c r="AG3" s="19"/>
      <c r="AH3" s="44">
        <f t="shared" ref="AH3:AI3" si="2">AD3/D3</f>
        <v>190.1995725</v>
      </c>
      <c r="AI3" s="44">
        <f t="shared" si="2"/>
        <v>178.4766957</v>
      </c>
      <c r="AJ3" s="39">
        <f t="shared" ref="AJ3:AJ41" si="12">AI3/AH3-1</f>
        <v>-0.06163461187</v>
      </c>
    </row>
    <row r="4" ht="12.75" customHeight="1">
      <c r="A4" s="36" t="s">
        <v>49</v>
      </c>
      <c r="B4" s="37" t="s">
        <v>29</v>
      </c>
      <c r="C4" s="19"/>
      <c r="D4" s="38">
        <v>3645.64</v>
      </c>
      <c r="E4" s="38">
        <v>4426.22</v>
      </c>
      <c r="F4" s="39">
        <f t="shared" si="3"/>
        <v>0.214113297</v>
      </c>
      <c r="G4" s="19"/>
      <c r="H4" s="40" t="s">
        <v>24</v>
      </c>
      <c r="I4" s="38">
        <v>5402889.32</v>
      </c>
      <c r="J4" s="38">
        <v>4696337.57</v>
      </c>
      <c r="K4" s="39">
        <f t="shared" si="4"/>
        <v>-0.1307729454</v>
      </c>
      <c r="L4" s="19"/>
      <c r="M4" s="41">
        <v>0.01116</v>
      </c>
      <c r="N4" s="41">
        <v>0.006</v>
      </c>
      <c r="O4" s="39">
        <f t="shared" si="5"/>
        <v>-0.00516</v>
      </c>
      <c r="P4" s="19"/>
      <c r="Q4" s="42">
        <v>111.621</v>
      </c>
      <c r="R4" s="42">
        <v>111.052</v>
      </c>
      <c r="S4" s="43">
        <f t="shared" si="6"/>
        <v>-0.569</v>
      </c>
      <c r="T4" s="19"/>
      <c r="U4" s="38">
        <v>4840371.36</v>
      </c>
      <c r="V4" s="38">
        <v>4228962.34</v>
      </c>
      <c r="W4" s="39">
        <f t="shared" si="7"/>
        <v>-0.1263144859</v>
      </c>
      <c r="X4" s="19"/>
      <c r="Y4" s="44">
        <f t="shared" ref="Y4:Z4" si="8">U4/D4</f>
        <v>1327.715123</v>
      </c>
      <c r="Z4" s="44">
        <f t="shared" si="8"/>
        <v>955.4342848</v>
      </c>
      <c r="AA4" s="39">
        <f t="shared" si="9"/>
        <v>-0.2803921049</v>
      </c>
      <c r="AB4" s="19"/>
      <c r="AC4" s="40" t="s">
        <v>24</v>
      </c>
      <c r="AD4" s="38">
        <v>4840371.36</v>
      </c>
      <c r="AE4" s="38">
        <v>4228962.34</v>
      </c>
      <c r="AF4" s="39">
        <f t="shared" si="10"/>
        <v>-0.1263144859</v>
      </c>
      <c r="AG4" s="19"/>
      <c r="AH4" s="44">
        <f t="shared" ref="AH4:AI4" si="11">AD4/D4</f>
        <v>1327.715123</v>
      </c>
      <c r="AI4" s="44">
        <f t="shared" si="11"/>
        <v>955.4342848</v>
      </c>
      <c r="AJ4" s="39">
        <f t="shared" si="12"/>
        <v>-0.2803921049</v>
      </c>
    </row>
    <row r="5" ht="12.75" customHeight="1">
      <c r="A5" s="36" t="s">
        <v>50</v>
      </c>
      <c r="B5" s="37" t="s">
        <v>29</v>
      </c>
      <c r="C5" s="19"/>
      <c r="D5" s="38">
        <v>137140.4</v>
      </c>
      <c r="E5" s="38">
        <v>156085.39</v>
      </c>
      <c r="F5" s="39">
        <f t="shared" si="3"/>
        <v>0.1381430271</v>
      </c>
      <c r="G5" s="19"/>
      <c r="H5" s="40" t="s">
        <v>24</v>
      </c>
      <c r="I5" s="38">
        <v>3.400121991E7</v>
      </c>
      <c r="J5" s="38">
        <v>3.293525859E7</v>
      </c>
      <c r="K5" s="39">
        <f t="shared" si="4"/>
        <v>-0.03135067868</v>
      </c>
      <c r="L5" s="19"/>
      <c r="M5" s="41">
        <v>0.01116</v>
      </c>
      <c r="N5" s="41">
        <v>0.006</v>
      </c>
      <c r="O5" s="39">
        <f t="shared" si="5"/>
        <v>-0.00516</v>
      </c>
      <c r="P5" s="19"/>
      <c r="Q5" s="42">
        <v>111.621</v>
      </c>
      <c r="R5" s="42">
        <v>111.052</v>
      </c>
      <c r="S5" s="43">
        <f t="shared" si="6"/>
        <v>-0.569</v>
      </c>
      <c r="T5" s="19"/>
      <c r="U5" s="38">
        <v>3.046120717E7</v>
      </c>
      <c r="V5" s="38">
        <v>2.965757173E7</v>
      </c>
      <c r="W5" s="39">
        <f t="shared" si="7"/>
        <v>-0.02638225844</v>
      </c>
      <c r="X5" s="19"/>
      <c r="Y5" s="44">
        <f t="shared" ref="Y5:Z5" si="13">U5/D5</f>
        <v>222.1169485</v>
      </c>
      <c r="Z5" s="44">
        <f t="shared" si="13"/>
        <v>190.0086339</v>
      </c>
      <c r="AA5" s="39">
        <f t="shared" si="9"/>
        <v>-0.1445558965</v>
      </c>
      <c r="AB5" s="19"/>
      <c r="AC5" s="40" t="s">
        <v>24</v>
      </c>
      <c r="AD5" s="38">
        <v>3.046120717E7</v>
      </c>
      <c r="AE5" s="38">
        <v>2.965757173E7</v>
      </c>
      <c r="AF5" s="39">
        <f t="shared" si="10"/>
        <v>-0.02638225844</v>
      </c>
      <c r="AG5" s="19"/>
      <c r="AH5" s="44">
        <f t="shared" ref="AH5:AI5" si="14">AD5/D5</f>
        <v>222.1169485</v>
      </c>
      <c r="AI5" s="44">
        <f t="shared" si="14"/>
        <v>190.0086339</v>
      </c>
      <c r="AJ5" s="39">
        <f t="shared" si="12"/>
        <v>-0.1445558965</v>
      </c>
    </row>
    <row r="6" ht="12.75" customHeight="1">
      <c r="A6" s="36" t="s">
        <v>51</v>
      </c>
      <c r="B6" s="37" t="s">
        <v>29</v>
      </c>
      <c r="C6" s="19"/>
      <c r="D6" s="38">
        <v>31090.37</v>
      </c>
      <c r="E6" s="38">
        <v>29191.9</v>
      </c>
      <c r="F6" s="39">
        <f t="shared" si="3"/>
        <v>-0.06106295937</v>
      </c>
      <c r="G6" s="19"/>
      <c r="H6" s="40" t="s">
        <v>24</v>
      </c>
      <c r="I6" s="38">
        <v>7475595.05</v>
      </c>
      <c r="J6" s="38">
        <v>3773553.86</v>
      </c>
      <c r="K6" s="39">
        <f t="shared" si="4"/>
        <v>-0.4952169246</v>
      </c>
      <c r="L6" s="19"/>
      <c r="M6" s="41">
        <v>0.01116</v>
      </c>
      <c r="N6" s="41">
        <v>0.006</v>
      </c>
      <c r="O6" s="39">
        <f t="shared" si="5"/>
        <v>-0.00516</v>
      </c>
      <c r="P6" s="19"/>
      <c r="Q6" s="42">
        <v>111.621</v>
      </c>
      <c r="R6" s="42">
        <v>111.052</v>
      </c>
      <c r="S6" s="43">
        <f t="shared" si="6"/>
        <v>-0.569</v>
      </c>
      <c r="T6" s="19"/>
      <c r="U6" s="38">
        <v>6697278.81</v>
      </c>
      <c r="V6" s="38">
        <v>3398013.22</v>
      </c>
      <c r="W6" s="39">
        <f t="shared" si="7"/>
        <v>-0.4926277797</v>
      </c>
      <c r="X6" s="19"/>
      <c r="Y6" s="44">
        <f t="shared" ref="Y6:Z6" si="15">U6/D6</f>
        <v>215.4132875</v>
      </c>
      <c r="Z6" s="44">
        <f t="shared" si="15"/>
        <v>116.4026055</v>
      </c>
      <c r="AA6" s="39">
        <f t="shared" si="9"/>
        <v>-0.4596312656</v>
      </c>
      <c r="AB6" s="19"/>
      <c r="AC6" s="40" t="s">
        <v>24</v>
      </c>
      <c r="AD6" s="38">
        <v>6697278.81</v>
      </c>
      <c r="AE6" s="38">
        <v>3398013.22</v>
      </c>
      <c r="AF6" s="39">
        <f t="shared" si="10"/>
        <v>-0.4926277797</v>
      </c>
      <c r="AG6" s="19"/>
      <c r="AH6" s="44">
        <f t="shared" ref="AH6:AI6" si="16">AD6/D6</f>
        <v>215.4132875</v>
      </c>
      <c r="AI6" s="44">
        <f t="shared" si="16"/>
        <v>116.4026055</v>
      </c>
      <c r="AJ6" s="39">
        <f t="shared" si="12"/>
        <v>-0.4596312656</v>
      </c>
    </row>
    <row r="7" ht="12.75" customHeight="1">
      <c r="A7" s="36" t="s">
        <v>52</v>
      </c>
      <c r="B7" s="37" t="s">
        <v>29</v>
      </c>
      <c r="C7" s="19"/>
      <c r="D7" s="38">
        <v>26760.0</v>
      </c>
      <c r="E7" s="38">
        <v>28321.74</v>
      </c>
      <c r="F7" s="39">
        <f t="shared" si="3"/>
        <v>0.05836098655</v>
      </c>
      <c r="G7" s="19"/>
      <c r="H7" s="40" t="s">
        <v>24</v>
      </c>
      <c r="I7" s="38">
        <v>7177906.76</v>
      </c>
      <c r="J7" s="38">
        <v>6824572.95</v>
      </c>
      <c r="K7" s="39">
        <f t="shared" si="4"/>
        <v>-0.04922518804</v>
      </c>
      <c r="L7" s="19"/>
      <c r="M7" s="41">
        <v>0.01116</v>
      </c>
      <c r="N7" s="41">
        <v>0.006</v>
      </c>
      <c r="O7" s="39">
        <f t="shared" si="5"/>
        <v>-0.00516</v>
      </c>
      <c r="P7" s="19"/>
      <c r="Q7" s="42">
        <v>111.621</v>
      </c>
      <c r="R7" s="42">
        <v>111.052</v>
      </c>
      <c r="S7" s="43">
        <f t="shared" si="6"/>
        <v>-0.569</v>
      </c>
      <c r="T7" s="19"/>
      <c r="U7" s="38">
        <v>6430584.12</v>
      </c>
      <c r="V7" s="38">
        <v>6145397.68</v>
      </c>
      <c r="W7" s="39">
        <f t="shared" si="7"/>
        <v>-0.04434845026</v>
      </c>
      <c r="X7" s="19"/>
      <c r="Y7" s="44">
        <f t="shared" ref="Y7:Z7" si="17">U7/D7</f>
        <v>240.3058341</v>
      </c>
      <c r="Z7" s="44">
        <f t="shared" si="17"/>
        <v>216.9851739</v>
      </c>
      <c r="AA7" s="39">
        <f t="shared" si="9"/>
        <v>-0.09704575104</v>
      </c>
      <c r="AB7" s="19"/>
      <c r="AC7" s="40" t="s">
        <v>24</v>
      </c>
      <c r="AD7" s="38">
        <v>6430584.12</v>
      </c>
      <c r="AE7" s="38">
        <v>6145397.68</v>
      </c>
      <c r="AF7" s="39">
        <f t="shared" si="10"/>
        <v>-0.04434845026</v>
      </c>
      <c r="AG7" s="19"/>
      <c r="AH7" s="44">
        <f t="shared" ref="AH7:AI7" si="18">AD7/D7</f>
        <v>240.3058341</v>
      </c>
      <c r="AI7" s="44">
        <f t="shared" si="18"/>
        <v>216.9851739</v>
      </c>
      <c r="AJ7" s="39">
        <f t="shared" si="12"/>
        <v>-0.09704575104</v>
      </c>
    </row>
    <row r="8" ht="12.75" customHeight="1">
      <c r="A8" s="36" t="s">
        <v>53</v>
      </c>
      <c r="B8" s="37" t="s">
        <v>29</v>
      </c>
      <c r="C8" s="19"/>
      <c r="D8" s="38">
        <v>4634.85</v>
      </c>
      <c r="E8" s="38">
        <v>3837.62</v>
      </c>
      <c r="F8" s="39">
        <f t="shared" si="3"/>
        <v>-0.1720077241</v>
      </c>
      <c r="G8" s="19"/>
      <c r="H8" s="40" t="s">
        <v>24</v>
      </c>
      <c r="I8" s="38">
        <v>2321851.72</v>
      </c>
      <c r="J8" s="38">
        <v>2146087.81</v>
      </c>
      <c r="K8" s="39">
        <f t="shared" si="4"/>
        <v>-0.07569988578</v>
      </c>
      <c r="L8" s="19"/>
      <c r="M8" s="41">
        <v>0.01116</v>
      </c>
      <c r="N8" s="41">
        <v>0.006</v>
      </c>
      <c r="O8" s="39">
        <f t="shared" si="5"/>
        <v>-0.00516</v>
      </c>
      <c r="P8" s="19"/>
      <c r="Q8" s="42">
        <v>111.621</v>
      </c>
      <c r="R8" s="42">
        <v>111.052</v>
      </c>
      <c r="S8" s="43">
        <f t="shared" si="6"/>
        <v>-0.569</v>
      </c>
      <c r="T8" s="19"/>
      <c r="U8" s="38">
        <v>2080113.79</v>
      </c>
      <c r="V8" s="38">
        <v>1932511.11</v>
      </c>
      <c r="W8" s="39">
        <f t="shared" si="7"/>
        <v>-0.07095894499</v>
      </c>
      <c r="X8" s="19"/>
      <c r="Y8" s="44">
        <f t="shared" ref="Y8:Z8" si="19">U8/D8</f>
        <v>448.7985134</v>
      </c>
      <c r="Z8" s="44">
        <f t="shared" si="19"/>
        <v>503.5702102</v>
      </c>
      <c r="AA8" s="39">
        <f t="shared" si="9"/>
        <v>0.1220407268</v>
      </c>
      <c r="AB8" s="19"/>
      <c r="AC8" s="40" t="s">
        <v>24</v>
      </c>
      <c r="AD8" s="38">
        <v>2080113.79</v>
      </c>
      <c r="AE8" s="38">
        <v>1932511.11</v>
      </c>
      <c r="AF8" s="39">
        <f t="shared" si="10"/>
        <v>-0.07095894499</v>
      </c>
      <c r="AG8" s="19"/>
      <c r="AH8" s="44">
        <f t="shared" ref="AH8:AI8" si="20">AD8/D8</f>
        <v>448.7985134</v>
      </c>
      <c r="AI8" s="44">
        <f t="shared" si="20"/>
        <v>503.5702102</v>
      </c>
      <c r="AJ8" s="39">
        <f t="shared" si="12"/>
        <v>0.1220407268</v>
      </c>
    </row>
    <row r="9" ht="12.75" customHeight="1">
      <c r="A9" s="36" t="s">
        <v>54</v>
      </c>
      <c r="B9" s="37" t="s">
        <v>26</v>
      </c>
      <c r="C9" s="19"/>
      <c r="D9" s="38">
        <v>23486.78</v>
      </c>
      <c r="E9" s="38">
        <v>24102.55</v>
      </c>
      <c r="F9" s="39">
        <f t="shared" si="3"/>
        <v>0.02621772759</v>
      </c>
      <c r="G9" s="19"/>
      <c r="H9" s="40" t="s">
        <v>55</v>
      </c>
      <c r="I9" s="38">
        <v>1.05905513E7</v>
      </c>
      <c r="J9" s="38">
        <v>1.038711581E7</v>
      </c>
      <c r="K9" s="39">
        <f t="shared" si="4"/>
        <v>-0.01920915014</v>
      </c>
      <c r="L9" s="19"/>
      <c r="M9" s="41">
        <v>0.00933</v>
      </c>
      <c r="N9" s="41">
        <v>-0.011</v>
      </c>
      <c r="O9" s="39">
        <f t="shared" si="5"/>
        <v>-0.02033</v>
      </c>
      <c r="P9" s="19"/>
      <c r="Q9" s="42">
        <v>110.084</v>
      </c>
      <c r="R9" s="42">
        <v>106.557</v>
      </c>
      <c r="S9" s="43">
        <f t="shared" si="6"/>
        <v>-3.527</v>
      </c>
      <c r="T9" s="19"/>
      <c r="U9" s="38">
        <v>9620449.71</v>
      </c>
      <c r="V9" s="38">
        <v>9747924.37</v>
      </c>
      <c r="W9" s="39">
        <f t="shared" si="7"/>
        <v>0.01325038474</v>
      </c>
      <c r="X9" s="19"/>
      <c r="Y9" s="44">
        <f t="shared" ref="Y9:Z9" si="21">U9/D9</f>
        <v>409.6112668</v>
      </c>
      <c r="Z9" s="44">
        <f t="shared" si="21"/>
        <v>404.4353967</v>
      </c>
      <c r="AA9" s="39">
        <f t="shared" si="9"/>
        <v>-0.01263605423</v>
      </c>
      <c r="AB9" s="19"/>
      <c r="AC9" s="40" t="s">
        <v>24</v>
      </c>
      <c r="AD9" s="38">
        <v>4920191.12</v>
      </c>
      <c r="AE9" s="38">
        <v>4985385.55</v>
      </c>
      <c r="AF9" s="39">
        <f t="shared" si="10"/>
        <v>0.01325038569</v>
      </c>
      <c r="AG9" s="19"/>
      <c r="AH9" s="44">
        <f t="shared" ref="AH9:AI9" si="22">AD9/D9</f>
        <v>209.4876829</v>
      </c>
      <c r="AI9" s="44">
        <f t="shared" si="22"/>
        <v>206.8405853</v>
      </c>
      <c r="AJ9" s="39">
        <f t="shared" si="12"/>
        <v>-0.0126360533</v>
      </c>
    </row>
    <row r="10" ht="12.75" customHeight="1">
      <c r="A10" s="36" t="s">
        <v>56</v>
      </c>
      <c r="B10" s="37" t="s">
        <v>28</v>
      </c>
      <c r="C10" s="19"/>
      <c r="D10" s="38">
        <v>17400.0</v>
      </c>
      <c r="E10" s="38">
        <v>17355.0</v>
      </c>
      <c r="F10" s="39">
        <f t="shared" si="3"/>
        <v>-0.002586206897</v>
      </c>
      <c r="G10" s="19"/>
      <c r="H10" s="40" t="s">
        <v>57</v>
      </c>
      <c r="I10" s="38">
        <v>3.023664531E7</v>
      </c>
      <c r="J10" s="38">
        <v>3.026120256E7</v>
      </c>
      <c r="K10" s="39">
        <f t="shared" si="4"/>
        <v>0.0008121684713</v>
      </c>
      <c r="L10" s="19"/>
      <c r="M10" s="41">
        <v>0.00179</v>
      </c>
      <c r="N10" s="41">
        <v>-0.003</v>
      </c>
      <c r="O10" s="39">
        <f t="shared" si="5"/>
        <v>-0.00479</v>
      </c>
      <c r="P10" s="19"/>
      <c r="Q10" s="42">
        <v>109.236</v>
      </c>
      <c r="R10" s="42">
        <v>109.291</v>
      </c>
      <c r="S10" s="43">
        <f t="shared" si="6"/>
        <v>0.055</v>
      </c>
      <c r="T10" s="19"/>
      <c r="U10" s="38">
        <v>2.768021718E7</v>
      </c>
      <c r="V10" s="38">
        <v>2.768855816E7</v>
      </c>
      <c r="W10" s="39">
        <f t="shared" si="7"/>
        <v>0.0003013336184</v>
      </c>
      <c r="X10" s="19"/>
      <c r="Y10" s="44">
        <f t="shared" ref="Y10:Z10" si="23">U10/D10</f>
        <v>1590.817079</v>
      </c>
      <c r="Z10" s="44">
        <f t="shared" si="23"/>
        <v>1595.422539</v>
      </c>
      <c r="AA10" s="39">
        <f t="shared" si="9"/>
        <v>0.002895027655</v>
      </c>
      <c r="AB10" s="19"/>
      <c r="AC10" s="40" t="s">
        <v>24</v>
      </c>
      <c r="AD10" s="38">
        <v>3772154.03</v>
      </c>
      <c r="AE10" s="38">
        <v>3773290.71</v>
      </c>
      <c r="AF10" s="39">
        <f t="shared" si="10"/>
        <v>0.0003013344606</v>
      </c>
      <c r="AG10" s="19"/>
      <c r="AH10" s="44">
        <f t="shared" ref="AH10:AI10" si="24">AD10/D10</f>
        <v>216.7904615</v>
      </c>
      <c r="AI10" s="44">
        <f t="shared" si="24"/>
        <v>217.4180761</v>
      </c>
      <c r="AJ10" s="39">
        <f t="shared" si="12"/>
        <v>0.0028950285</v>
      </c>
    </row>
    <row r="11" ht="12.75" customHeight="1">
      <c r="A11" s="36" t="s">
        <v>58</v>
      </c>
      <c r="B11" s="37" t="s">
        <v>25</v>
      </c>
      <c r="C11" s="19"/>
      <c r="D11" s="38">
        <v>38900.0</v>
      </c>
      <c r="E11" s="38">
        <v>40399.12</v>
      </c>
      <c r="F11" s="39">
        <f t="shared" si="3"/>
        <v>0.0385377892</v>
      </c>
      <c r="G11" s="19"/>
      <c r="H11" s="40" t="s">
        <v>24</v>
      </c>
      <c r="I11" s="38">
        <v>8100922.9</v>
      </c>
      <c r="J11" s="38">
        <v>7317735.78</v>
      </c>
      <c r="K11" s="39">
        <f t="shared" si="4"/>
        <v>-0.09667875249</v>
      </c>
      <c r="L11" s="19"/>
      <c r="M11" s="41">
        <v>0.016</v>
      </c>
      <c r="N11" s="41">
        <v>-0.015</v>
      </c>
      <c r="O11" s="39">
        <f t="shared" si="5"/>
        <v>-0.031</v>
      </c>
      <c r="P11" s="19"/>
      <c r="Q11" s="42">
        <v>112.91</v>
      </c>
      <c r="R11" s="42">
        <v>107.842</v>
      </c>
      <c r="S11" s="43">
        <f t="shared" si="6"/>
        <v>-5.068</v>
      </c>
      <c r="T11" s="19"/>
      <c r="U11" s="38">
        <v>7174698.99</v>
      </c>
      <c r="V11" s="38">
        <v>6785607.61</v>
      </c>
      <c r="W11" s="39">
        <f t="shared" si="7"/>
        <v>-0.0542310389</v>
      </c>
      <c r="X11" s="19"/>
      <c r="Y11" s="44">
        <f t="shared" ref="Y11:Z11" si="25">U11/D11</f>
        <v>184.4395627</v>
      </c>
      <c r="Z11" s="44">
        <f t="shared" si="25"/>
        <v>167.964243</v>
      </c>
      <c r="AA11" s="39">
        <f t="shared" si="9"/>
        <v>-0.08932638664</v>
      </c>
      <c r="AB11" s="19"/>
      <c r="AC11" s="40" t="s">
        <v>24</v>
      </c>
      <c r="AD11" s="38">
        <v>7174698.99</v>
      </c>
      <c r="AE11" s="38">
        <v>6785607.61</v>
      </c>
      <c r="AF11" s="39">
        <f t="shared" si="10"/>
        <v>-0.0542310389</v>
      </c>
      <c r="AG11" s="19"/>
      <c r="AH11" s="44">
        <f t="shared" ref="AH11:AI11" si="26">AD11/D11</f>
        <v>184.4395627</v>
      </c>
      <c r="AI11" s="44">
        <f t="shared" si="26"/>
        <v>167.964243</v>
      </c>
      <c r="AJ11" s="39">
        <f t="shared" si="12"/>
        <v>-0.08932638664</v>
      </c>
    </row>
    <row r="12" ht="12.75" customHeight="1">
      <c r="A12" s="36" t="s">
        <v>59</v>
      </c>
      <c r="B12" s="37" t="s">
        <v>28</v>
      </c>
      <c r="C12" s="19"/>
      <c r="D12" s="38">
        <v>81000.0</v>
      </c>
      <c r="E12" s="38">
        <v>76290.2</v>
      </c>
      <c r="F12" s="39">
        <f t="shared" si="3"/>
        <v>-0.05814567901</v>
      </c>
      <c r="G12" s="19"/>
      <c r="H12" s="40" t="s">
        <v>60</v>
      </c>
      <c r="I12" s="38">
        <v>5.47963E8</v>
      </c>
      <c r="J12" s="38">
        <v>5.37535E8</v>
      </c>
      <c r="K12" s="39">
        <f t="shared" si="4"/>
        <v>-0.01903048199</v>
      </c>
      <c r="L12" s="19"/>
      <c r="M12" s="41">
        <v>0.019</v>
      </c>
      <c r="N12" s="41">
        <v>0.003</v>
      </c>
      <c r="O12" s="39">
        <f t="shared" si="5"/>
        <v>-0.016</v>
      </c>
      <c r="P12" s="19"/>
      <c r="Q12" s="42">
        <v>111.492</v>
      </c>
      <c r="R12" s="42">
        <v>109.523</v>
      </c>
      <c r="S12" s="43">
        <f t="shared" si="6"/>
        <v>-1.969</v>
      </c>
      <c r="T12" s="19"/>
      <c r="U12" s="38">
        <v>4.9148354355E8</v>
      </c>
      <c r="V12" s="38">
        <v>4.9079712761E8</v>
      </c>
      <c r="W12" s="39">
        <f t="shared" si="7"/>
        <v>-0.001396620394</v>
      </c>
      <c r="X12" s="19"/>
      <c r="Y12" s="44">
        <f t="shared" ref="Y12:Z12" si="27">U12/D12</f>
        <v>6067.698069</v>
      </c>
      <c r="Z12" s="44">
        <f t="shared" si="27"/>
        <v>6433.291925</v>
      </c>
      <c r="AA12" s="39">
        <f t="shared" si="9"/>
        <v>0.06025247998</v>
      </c>
      <c r="AB12" s="19"/>
      <c r="AC12" s="40" t="s">
        <v>24</v>
      </c>
      <c r="AD12" s="38">
        <v>1.860644049E7</v>
      </c>
      <c r="AE12" s="38">
        <v>1.858045435E7</v>
      </c>
      <c r="AF12" s="39">
        <f t="shared" si="10"/>
        <v>-0.001396620703</v>
      </c>
      <c r="AG12" s="19"/>
      <c r="AH12" s="44">
        <f t="shared" ref="AH12:AI12" si="28">AD12/D12</f>
        <v>229.7091419</v>
      </c>
      <c r="AI12" s="44">
        <f t="shared" si="28"/>
        <v>243.5496872</v>
      </c>
      <c r="AJ12" s="39">
        <f t="shared" si="12"/>
        <v>0.06025247965</v>
      </c>
    </row>
    <row r="13" ht="12.75" customHeight="1">
      <c r="A13" s="36" t="s">
        <v>61</v>
      </c>
      <c r="B13" s="37" t="s">
        <v>27</v>
      </c>
      <c r="C13" s="19"/>
      <c r="D13" s="38">
        <v>150478.75</v>
      </c>
      <c r="E13" s="38">
        <v>158800.0</v>
      </c>
      <c r="F13" s="39">
        <f t="shared" si="3"/>
        <v>0.0552985056</v>
      </c>
      <c r="G13" s="19"/>
      <c r="H13" s="40" t="s">
        <v>62</v>
      </c>
      <c r="I13" s="38">
        <v>1.8063120121E8</v>
      </c>
      <c r="J13" s="38">
        <v>1.81422E8</v>
      </c>
      <c r="K13" s="39">
        <f t="shared" si="4"/>
        <v>0.004377974484</v>
      </c>
      <c r="L13" s="19"/>
      <c r="M13" s="41">
        <v>0.018</v>
      </c>
      <c r="N13" s="41">
        <v>0.002</v>
      </c>
      <c r="O13" s="39">
        <f t="shared" si="5"/>
        <v>-0.016</v>
      </c>
      <c r="P13" s="19"/>
      <c r="Q13" s="42">
        <v>111.61</v>
      </c>
      <c r="R13" s="42">
        <v>108.557</v>
      </c>
      <c r="S13" s="43">
        <f t="shared" si="6"/>
        <v>-3.053</v>
      </c>
      <c r="T13" s="19"/>
      <c r="U13" s="38">
        <v>1.618421324E8</v>
      </c>
      <c r="V13" s="38">
        <v>1.6712212069E8</v>
      </c>
      <c r="W13" s="39">
        <f t="shared" si="7"/>
        <v>0.03262431242</v>
      </c>
      <c r="X13" s="19"/>
      <c r="Y13" s="44">
        <f t="shared" ref="Y13:Z13" si="29">U13/D13</f>
        <v>1075.514864</v>
      </c>
      <c r="Z13" s="44">
        <f t="shared" si="29"/>
        <v>1052.406302</v>
      </c>
      <c r="AA13" s="39">
        <f t="shared" si="9"/>
        <v>-0.0214860469</v>
      </c>
      <c r="AB13" s="19"/>
      <c r="AC13" s="40" t="s">
        <v>24</v>
      </c>
      <c r="AD13" s="38">
        <v>2.174312608E7</v>
      </c>
      <c r="AE13" s="38">
        <v>2.245248062E7</v>
      </c>
      <c r="AF13" s="39">
        <f t="shared" si="10"/>
        <v>0.0326243125</v>
      </c>
      <c r="AG13" s="19"/>
      <c r="AH13" s="44">
        <f t="shared" ref="AH13:AI13" si="30">AD13/D13</f>
        <v>144.4930004</v>
      </c>
      <c r="AI13" s="44">
        <f t="shared" si="30"/>
        <v>141.388417</v>
      </c>
      <c r="AJ13" s="39">
        <f t="shared" si="12"/>
        <v>-0.02148604682</v>
      </c>
    </row>
    <row r="14" ht="13.5" customHeight="1">
      <c r="A14" s="36" t="s">
        <v>63</v>
      </c>
      <c r="B14" s="37" t="s">
        <v>30</v>
      </c>
      <c r="C14" s="19"/>
      <c r="D14" s="38">
        <v>15436.0</v>
      </c>
      <c r="E14" s="38">
        <v>15994.0</v>
      </c>
      <c r="F14" s="39">
        <f t="shared" si="3"/>
        <v>0.03614926147</v>
      </c>
      <c r="G14" s="19"/>
      <c r="H14" s="40" t="s">
        <v>24</v>
      </c>
      <c r="I14" s="38">
        <v>2064521.16</v>
      </c>
      <c r="J14" s="38">
        <v>1803640.99</v>
      </c>
      <c r="K14" s="39">
        <f t="shared" si="4"/>
        <v>-0.1263635244</v>
      </c>
      <c r="L14" s="19"/>
      <c r="M14" s="41">
        <v>0.03</v>
      </c>
      <c r="N14" s="41">
        <v>0.001</v>
      </c>
      <c r="O14" s="39">
        <f t="shared" si="5"/>
        <v>-0.029</v>
      </c>
      <c r="P14" s="19"/>
      <c r="Q14" s="42">
        <v>123.259</v>
      </c>
      <c r="R14" s="42">
        <v>117.108</v>
      </c>
      <c r="S14" s="43">
        <f t="shared" si="6"/>
        <v>-6.151</v>
      </c>
      <c r="T14" s="19"/>
      <c r="U14" s="38">
        <v>1674949.21</v>
      </c>
      <c r="V14" s="38">
        <v>1540148.51</v>
      </c>
      <c r="W14" s="39">
        <f t="shared" si="7"/>
        <v>-0.08048047021</v>
      </c>
      <c r="X14" s="19"/>
      <c r="Y14" s="44">
        <f t="shared" ref="Y14:Z14" si="31">U14/D14</f>
        <v>108.5092777</v>
      </c>
      <c r="Z14" s="44">
        <f t="shared" si="31"/>
        <v>96.29539265</v>
      </c>
      <c r="AA14" s="39">
        <f t="shared" si="9"/>
        <v>-0.1125607439</v>
      </c>
      <c r="AB14" s="19"/>
      <c r="AC14" s="40" t="s">
        <v>24</v>
      </c>
      <c r="AD14" s="38">
        <v>1674949.21</v>
      </c>
      <c r="AE14" s="38">
        <v>1540148.51</v>
      </c>
      <c r="AF14" s="39">
        <f t="shared" si="10"/>
        <v>-0.08048047021</v>
      </c>
      <c r="AG14" s="19"/>
      <c r="AH14" s="44">
        <f t="shared" ref="AH14:AI14" si="32">AD14/D14</f>
        <v>108.5092777</v>
      </c>
      <c r="AI14" s="44">
        <f t="shared" si="32"/>
        <v>96.29539265</v>
      </c>
      <c r="AJ14" s="39">
        <f t="shared" si="12"/>
        <v>-0.1125607439</v>
      </c>
    </row>
    <row r="15" ht="12.75" customHeight="1">
      <c r="A15" s="36" t="s">
        <v>64</v>
      </c>
      <c r="B15" s="37" t="s">
        <v>30</v>
      </c>
      <c r="C15" s="19"/>
      <c r="D15" s="38">
        <v>98700.0</v>
      </c>
      <c r="E15" s="38">
        <v>100500.0</v>
      </c>
      <c r="F15" s="39">
        <f t="shared" si="3"/>
        <v>0.01823708207</v>
      </c>
      <c r="G15" s="19"/>
      <c r="H15" s="40" t="s">
        <v>24</v>
      </c>
      <c r="I15" s="38">
        <v>1.485059E7</v>
      </c>
      <c r="J15" s="38">
        <v>1.4135126E7</v>
      </c>
      <c r="K15" s="39">
        <f t="shared" si="4"/>
        <v>-0.04817747982</v>
      </c>
      <c r="L15" s="19"/>
      <c r="M15" s="41">
        <v>0.01538</v>
      </c>
      <c r="N15" s="41">
        <v>-0.002</v>
      </c>
      <c r="O15" s="39">
        <f t="shared" si="5"/>
        <v>-0.01738</v>
      </c>
      <c r="P15" s="19"/>
      <c r="Q15" s="42">
        <v>114.431</v>
      </c>
      <c r="R15" s="42">
        <v>111.908</v>
      </c>
      <c r="S15" s="43">
        <f t="shared" si="6"/>
        <v>-2.523</v>
      </c>
      <c r="T15" s="19"/>
      <c r="U15" s="38">
        <v>1.297775531E7</v>
      </c>
      <c r="V15" s="38">
        <v>1.263097172E7</v>
      </c>
      <c r="W15" s="39">
        <f t="shared" si="7"/>
        <v>-0.02672138453</v>
      </c>
      <c r="X15" s="19"/>
      <c r="Y15" s="44">
        <f t="shared" ref="Y15:Z15" si="33">U15/D15</f>
        <v>131.4868826</v>
      </c>
      <c r="Z15" s="44">
        <f t="shared" si="33"/>
        <v>125.6813106</v>
      </c>
      <c r="AA15" s="39">
        <f t="shared" si="9"/>
        <v>-0.04415324033</v>
      </c>
      <c r="AB15" s="19"/>
      <c r="AC15" s="40" t="s">
        <v>24</v>
      </c>
      <c r="AD15" s="38">
        <v>1.297775531E7</v>
      </c>
      <c r="AE15" s="38">
        <v>1.263097172E7</v>
      </c>
      <c r="AF15" s="39">
        <f t="shared" si="10"/>
        <v>-0.02672138453</v>
      </c>
      <c r="AG15" s="19"/>
      <c r="AH15" s="44">
        <f t="shared" ref="AH15:AI15" si="34">AD15/D15</f>
        <v>131.4868826</v>
      </c>
      <c r="AI15" s="44">
        <f t="shared" si="34"/>
        <v>125.6813106</v>
      </c>
      <c r="AJ15" s="39">
        <f t="shared" si="12"/>
        <v>-0.04415324033</v>
      </c>
    </row>
    <row r="16" ht="12.75" customHeight="1">
      <c r="A16" s="36" t="s">
        <v>65</v>
      </c>
      <c r="B16" s="37" t="s">
        <v>29</v>
      </c>
      <c r="C16" s="19"/>
      <c r="D16" s="38">
        <v>1057100.0</v>
      </c>
      <c r="E16" s="38">
        <v>1049085.0</v>
      </c>
      <c r="F16" s="39">
        <f t="shared" si="3"/>
        <v>-0.007582064138</v>
      </c>
      <c r="G16" s="19"/>
      <c r="H16" s="40" t="s">
        <v>24</v>
      </c>
      <c r="I16" s="38">
        <v>2.4103684119E8</v>
      </c>
      <c r="J16" s="38">
        <v>2.3741385814E8</v>
      </c>
      <c r="K16" s="39">
        <f t="shared" si="4"/>
        <v>-0.01503082696</v>
      </c>
      <c r="L16" s="19"/>
      <c r="M16" s="41">
        <v>0.0011</v>
      </c>
      <c r="N16" s="41">
        <v>9.0E-4</v>
      </c>
      <c r="O16" s="39">
        <f t="shared" si="5"/>
        <v>-0.0002</v>
      </c>
      <c r="P16" s="19"/>
      <c r="Q16" s="42">
        <v>108.218</v>
      </c>
      <c r="R16" s="42">
        <v>108.197</v>
      </c>
      <c r="S16" s="43">
        <f t="shared" si="6"/>
        <v>-0.021</v>
      </c>
      <c r="T16" s="19"/>
      <c r="U16" s="38">
        <v>2.2273193608E8</v>
      </c>
      <c r="V16" s="38">
        <v>2.1942792826E8</v>
      </c>
      <c r="W16" s="39">
        <f t="shared" si="7"/>
        <v>-0.01483401024</v>
      </c>
      <c r="X16" s="19"/>
      <c r="Y16" s="44">
        <f t="shared" ref="Y16:Z16" si="35">U16/D16</f>
        <v>210.7009139</v>
      </c>
      <c r="Z16" s="44">
        <f t="shared" si="35"/>
        <v>209.1612484</v>
      </c>
      <c r="AA16" s="39">
        <f t="shared" si="9"/>
        <v>-0.007307350903</v>
      </c>
      <c r="AB16" s="19"/>
      <c r="AC16" s="40" t="s">
        <v>24</v>
      </c>
      <c r="AD16" s="38">
        <v>2.2273193608E8</v>
      </c>
      <c r="AE16" s="38">
        <v>2.1942792826E8</v>
      </c>
      <c r="AF16" s="39">
        <f t="shared" si="10"/>
        <v>-0.01483401024</v>
      </c>
      <c r="AG16" s="19"/>
      <c r="AH16" s="44">
        <f t="shared" ref="AH16:AI16" si="36">AD16/D16</f>
        <v>210.7009139</v>
      </c>
      <c r="AI16" s="44">
        <f t="shared" si="36"/>
        <v>209.1612484</v>
      </c>
      <c r="AJ16" s="39">
        <f t="shared" si="12"/>
        <v>-0.007307350903</v>
      </c>
    </row>
    <row r="17" ht="12.75" customHeight="1">
      <c r="A17" s="36" t="s">
        <v>66</v>
      </c>
      <c r="B17" s="37" t="s">
        <v>29</v>
      </c>
      <c r="C17" s="19"/>
      <c r="D17" s="38">
        <v>569399.0</v>
      </c>
      <c r="E17" s="38">
        <v>568604.0</v>
      </c>
      <c r="F17" s="39">
        <f t="shared" si="3"/>
        <v>-0.001396208985</v>
      </c>
      <c r="G17" s="19"/>
      <c r="H17" s="40" t="s">
        <v>24</v>
      </c>
      <c r="I17" s="38">
        <v>1.2983268975E8</v>
      </c>
      <c r="J17" s="38">
        <v>1.2867829527E8</v>
      </c>
      <c r="K17" s="39">
        <f t="shared" si="4"/>
        <v>-0.008891400788</v>
      </c>
      <c r="L17" s="19"/>
      <c r="M17" s="41">
        <v>0.0011</v>
      </c>
      <c r="N17" s="41">
        <v>9.0E-4</v>
      </c>
      <c r="O17" s="39">
        <f t="shared" si="5"/>
        <v>-0.0002</v>
      </c>
      <c r="P17" s="19"/>
      <c r="Q17" s="42">
        <v>108.218</v>
      </c>
      <c r="R17" s="42">
        <v>108.197</v>
      </c>
      <c r="S17" s="43">
        <f t="shared" si="6"/>
        <v>-0.021</v>
      </c>
      <c r="T17" s="19"/>
      <c r="U17" s="38">
        <v>1.1997288967E8</v>
      </c>
      <c r="V17" s="38">
        <v>1.1892992247E8</v>
      </c>
      <c r="W17" s="39">
        <f t="shared" si="7"/>
        <v>-0.008693357332</v>
      </c>
      <c r="X17" s="19"/>
      <c r="Y17" s="44">
        <f t="shared" ref="Y17:Z17" si="37">U17/D17</f>
        <v>210.7009139</v>
      </c>
      <c r="Z17" s="44">
        <f t="shared" si="37"/>
        <v>209.1612484</v>
      </c>
      <c r="AA17" s="39">
        <f t="shared" si="9"/>
        <v>-0.007307350935</v>
      </c>
      <c r="AB17" s="19"/>
      <c r="AC17" s="40" t="s">
        <v>24</v>
      </c>
      <c r="AD17" s="38">
        <v>1.1997288967E8</v>
      </c>
      <c r="AE17" s="38">
        <v>1.1892992247E8</v>
      </c>
      <c r="AF17" s="39">
        <f t="shared" si="10"/>
        <v>-0.008693357332</v>
      </c>
      <c r="AG17" s="19"/>
      <c r="AH17" s="44">
        <f t="shared" ref="AH17:AI17" si="38">AD17/D17</f>
        <v>210.7009139</v>
      </c>
      <c r="AI17" s="44">
        <f t="shared" si="38"/>
        <v>209.1612484</v>
      </c>
      <c r="AJ17" s="39">
        <f t="shared" si="12"/>
        <v>-0.007307350935</v>
      </c>
    </row>
    <row r="18" ht="12.75" customHeight="1">
      <c r="A18" s="36" t="s">
        <v>67</v>
      </c>
      <c r="B18" s="37" t="s">
        <v>29</v>
      </c>
      <c r="C18" s="19"/>
      <c r="D18" s="38">
        <v>487701.0</v>
      </c>
      <c r="E18" s="38">
        <v>480481.0</v>
      </c>
      <c r="F18" s="39">
        <f t="shared" si="3"/>
        <v>-0.01480415254</v>
      </c>
      <c r="G18" s="19"/>
      <c r="H18" s="40" t="s">
        <v>24</v>
      </c>
      <c r="I18" s="38">
        <v>1.1120415144E8</v>
      </c>
      <c r="J18" s="38">
        <v>1.0873556287E8</v>
      </c>
      <c r="K18" s="39">
        <f t="shared" si="4"/>
        <v>-0.02219870875</v>
      </c>
      <c r="L18" s="19"/>
      <c r="M18" s="41">
        <v>0.0011</v>
      </c>
      <c r="N18" s="41">
        <v>9.0E-4</v>
      </c>
      <c r="O18" s="39">
        <f t="shared" si="5"/>
        <v>-0.0002</v>
      </c>
      <c r="P18" s="19"/>
      <c r="Q18" s="42">
        <v>108.218</v>
      </c>
      <c r="R18" s="42">
        <v>108.197</v>
      </c>
      <c r="S18" s="43">
        <f t="shared" si="6"/>
        <v>-0.021</v>
      </c>
      <c r="T18" s="19"/>
      <c r="U18" s="38">
        <v>1.0275904641E8</v>
      </c>
      <c r="V18" s="38">
        <v>1.0049800578E8</v>
      </c>
      <c r="W18" s="39">
        <f t="shared" si="7"/>
        <v>-0.02200332437</v>
      </c>
      <c r="X18" s="19"/>
      <c r="Y18" s="44">
        <f t="shared" ref="Y18:Z18" si="39">U18/D18</f>
        <v>210.7009139</v>
      </c>
      <c r="Z18" s="44">
        <f t="shared" si="39"/>
        <v>209.1612484</v>
      </c>
      <c r="AA18" s="39">
        <f t="shared" si="9"/>
        <v>-0.007307350963</v>
      </c>
      <c r="AB18" s="19"/>
      <c r="AC18" s="40" t="s">
        <v>24</v>
      </c>
      <c r="AD18" s="38">
        <v>1.0275904641E8</v>
      </c>
      <c r="AE18" s="38">
        <v>1.0049800578E8</v>
      </c>
      <c r="AF18" s="39">
        <f t="shared" si="10"/>
        <v>-0.02200332437</v>
      </c>
      <c r="AG18" s="19"/>
      <c r="AH18" s="44">
        <f t="shared" ref="AH18:AI18" si="40">AD18/D18</f>
        <v>210.7009139</v>
      </c>
      <c r="AI18" s="44">
        <f t="shared" si="40"/>
        <v>209.1612484</v>
      </c>
      <c r="AJ18" s="39">
        <f t="shared" si="12"/>
        <v>-0.007307350963</v>
      </c>
    </row>
    <row r="19" ht="12.75" customHeight="1">
      <c r="A19" s="36" t="s">
        <v>68</v>
      </c>
      <c r="B19" s="37" t="s">
        <v>29</v>
      </c>
      <c r="C19" s="19"/>
      <c r="D19" s="38">
        <v>1332800.0</v>
      </c>
      <c r="E19" s="38">
        <v>1346490.0</v>
      </c>
      <c r="F19" s="39">
        <f t="shared" si="3"/>
        <v>0.01027160864</v>
      </c>
      <c r="G19" s="19"/>
      <c r="H19" s="40" t="s">
        <v>24</v>
      </c>
      <c r="I19" s="38">
        <v>2.4093821183E8</v>
      </c>
      <c r="J19" s="38">
        <v>2.2717055987E8</v>
      </c>
      <c r="K19" s="39">
        <f t="shared" si="4"/>
        <v>-0.05714183672</v>
      </c>
      <c r="L19" s="19"/>
      <c r="M19" s="41">
        <v>0.01357</v>
      </c>
      <c r="N19" s="41">
        <v>0.001</v>
      </c>
      <c r="O19" s="39">
        <f t="shared" si="5"/>
        <v>-0.01257</v>
      </c>
      <c r="P19" s="19"/>
      <c r="Q19" s="42">
        <v>109.936</v>
      </c>
      <c r="R19" s="42">
        <v>108.572</v>
      </c>
      <c r="S19" s="43">
        <f t="shared" si="6"/>
        <v>-1.364</v>
      </c>
      <c r="T19" s="19"/>
      <c r="U19" s="38">
        <v>2.1916317082E8</v>
      </c>
      <c r="V19" s="38">
        <v>2.0923465192E8</v>
      </c>
      <c r="W19" s="39">
        <f t="shared" si="7"/>
        <v>-0.04530194951</v>
      </c>
      <c r="X19" s="19"/>
      <c r="Y19" s="44">
        <f t="shared" ref="Y19:Z19" si="41">U19/D19</f>
        <v>164.4381534</v>
      </c>
      <c r="Z19" s="44">
        <f t="shared" si="41"/>
        <v>155.3926519</v>
      </c>
      <c r="AA19" s="39">
        <f t="shared" si="9"/>
        <v>-0.05500853205</v>
      </c>
      <c r="AB19" s="19"/>
      <c r="AC19" s="40" t="s">
        <v>24</v>
      </c>
      <c r="AD19" s="38">
        <v>2.1916317082E8</v>
      </c>
      <c r="AE19" s="38">
        <v>2.0923465192E8</v>
      </c>
      <c r="AF19" s="39">
        <f t="shared" si="10"/>
        <v>-0.04530194951</v>
      </c>
      <c r="AG19" s="19"/>
      <c r="AH19" s="44">
        <f t="shared" ref="AH19:AI19" si="42">AD19/D19</f>
        <v>164.4381534</v>
      </c>
      <c r="AI19" s="44">
        <f t="shared" si="42"/>
        <v>155.3926519</v>
      </c>
      <c r="AJ19" s="39">
        <f t="shared" si="12"/>
        <v>-0.05500853205</v>
      </c>
    </row>
    <row r="20" ht="12.75" customHeight="1">
      <c r="A20" s="36" t="s">
        <v>69</v>
      </c>
      <c r="B20" s="37" t="s">
        <v>25</v>
      </c>
      <c r="C20" s="19"/>
      <c r="D20" s="38">
        <v>75618.0</v>
      </c>
      <c r="E20" s="38">
        <v>100249.0</v>
      </c>
      <c r="F20" s="39">
        <f t="shared" si="3"/>
        <v>0.3257293237</v>
      </c>
      <c r="G20" s="19"/>
      <c r="H20" s="40" t="s">
        <v>24</v>
      </c>
      <c r="I20" s="38">
        <v>1.717386887E7</v>
      </c>
      <c r="J20" s="38">
        <v>1.720954997E7</v>
      </c>
      <c r="K20" s="39">
        <f t="shared" si="4"/>
        <v>0.002077639015</v>
      </c>
      <c r="L20" s="19"/>
      <c r="M20" s="41">
        <v>0.00349</v>
      </c>
      <c r="N20" s="41">
        <v>-0.011</v>
      </c>
      <c r="O20" s="39">
        <f t="shared" si="5"/>
        <v>-0.01449</v>
      </c>
      <c r="P20" s="19"/>
      <c r="Q20" s="42">
        <v>107.946</v>
      </c>
      <c r="R20" s="42">
        <v>105.359</v>
      </c>
      <c r="S20" s="43">
        <f t="shared" si="6"/>
        <v>-2.587</v>
      </c>
      <c r="T20" s="19"/>
      <c r="U20" s="38">
        <v>1.590966761E7</v>
      </c>
      <c r="V20" s="38">
        <v>1.633412715E7</v>
      </c>
      <c r="W20" s="39">
        <f t="shared" si="7"/>
        <v>0.02667934682</v>
      </c>
      <c r="X20" s="19"/>
      <c r="Y20" s="44">
        <f t="shared" ref="Y20:Z20" si="43">U20/D20</f>
        <v>210.3952447</v>
      </c>
      <c r="Z20" s="44">
        <f t="shared" si="43"/>
        <v>162.935562</v>
      </c>
      <c r="AA20" s="39">
        <f t="shared" si="9"/>
        <v>-0.2255739324</v>
      </c>
      <c r="AB20" s="19"/>
      <c r="AC20" s="40" t="s">
        <v>24</v>
      </c>
      <c r="AD20" s="38">
        <v>1.590966761E7</v>
      </c>
      <c r="AE20" s="38">
        <v>1.633412715E7</v>
      </c>
      <c r="AF20" s="39">
        <f t="shared" si="10"/>
        <v>0.02667934682</v>
      </c>
      <c r="AG20" s="19"/>
      <c r="AH20" s="44">
        <f t="shared" ref="AH20:AI20" si="44">AD20/D20</f>
        <v>210.3952447</v>
      </c>
      <c r="AI20" s="44">
        <f t="shared" si="44"/>
        <v>162.935562</v>
      </c>
      <c r="AJ20" s="39">
        <f t="shared" si="12"/>
        <v>-0.2255739324</v>
      </c>
    </row>
    <row r="21" ht="12.75" customHeight="1">
      <c r="A21" s="36" t="s">
        <v>70</v>
      </c>
      <c r="B21" s="37" t="s">
        <v>28</v>
      </c>
      <c r="C21" s="19"/>
      <c r="D21" s="38">
        <v>51588.6</v>
      </c>
      <c r="E21" s="38">
        <v>55314.73</v>
      </c>
      <c r="F21" s="39">
        <f t="shared" si="3"/>
        <v>0.07222777901</v>
      </c>
      <c r="G21" s="19"/>
      <c r="H21" s="40" t="s">
        <v>71</v>
      </c>
      <c r="I21" s="38">
        <v>5.614637198E9</v>
      </c>
      <c r="J21" s="38">
        <v>4.3102964314E9</v>
      </c>
      <c r="K21" s="39">
        <f t="shared" si="4"/>
        <v>-0.2323107835</v>
      </c>
      <c r="L21" s="19"/>
      <c r="M21" s="41">
        <v>0.018</v>
      </c>
      <c r="N21" s="41">
        <v>0.001</v>
      </c>
      <c r="O21" s="39">
        <f t="shared" si="5"/>
        <v>-0.017</v>
      </c>
      <c r="P21" s="19"/>
      <c r="Q21" s="42">
        <v>119.271</v>
      </c>
      <c r="R21" s="42">
        <v>117.303</v>
      </c>
      <c r="S21" s="43">
        <f t="shared" si="6"/>
        <v>-1.968</v>
      </c>
      <c r="T21" s="19"/>
      <c r="U21" s="38">
        <v>4.70746331902E9</v>
      </c>
      <c r="V21" s="38">
        <v>3.67450832102E9</v>
      </c>
      <c r="W21" s="39">
        <f t="shared" si="7"/>
        <v>-0.2194292187</v>
      </c>
      <c r="X21" s="19"/>
      <c r="Y21" s="44">
        <f t="shared" ref="Y21:Z21" si="45">U21/D21</f>
        <v>91250.06918</v>
      </c>
      <c r="Z21" s="44">
        <f t="shared" si="45"/>
        <v>66429.11067</v>
      </c>
      <c r="AA21" s="39">
        <f t="shared" si="9"/>
        <v>-0.272010298</v>
      </c>
      <c r="AB21" s="19"/>
      <c r="AC21" s="40" t="s">
        <v>24</v>
      </c>
      <c r="AD21" s="38">
        <v>1.683046174E7</v>
      </c>
      <c r="AE21" s="38">
        <v>1.313736667E7</v>
      </c>
      <c r="AF21" s="39">
        <f t="shared" si="10"/>
        <v>-0.2194292187</v>
      </c>
      <c r="AG21" s="19"/>
      <c r="AH21" s="44">
        <f t="shared" ref="AH21:AI21" si="46">AD21/D21</f>
        <v>326.2438163</v>
      </c>
      <c r="AI21" s="44">
        <f t="shared" si="46"/>
        <v>237.5021386</v>
      </c>
      <c r="AJ21" s="39">
        <f t="shared" si="12"/>
        <v>-0.272010298</v>
      </c>
    </row>
    <row r="22" ht="12.75" customHeight="1">
      <c r="A22" s="36" t="s">
        <v>72</v>
      </c>
      <c r="B22" s="37" t="s">
        <v>32</v>
      </c>
      <c r="C22" s="19"/>
      <c r="D22" s="38">
        <v>141200.0</v>
      </c>
      <c r="E22" s="38">
        <v>149863.0</v>
      </c>
      <c r="F22" s="39">
        <f t="shared" si="3"/>
        <v>0.06135269122</v>
      </c>
      <c r="G22" s="19"/>
      <c r="H22" s="40" t="s">
        <v>24</v>
      </c>
      <c r="I22" s="38">
        <v>2.42723E7</v>
      </c>
      <c r="J22" s="38">
        <v>2.2332565E7</v>
      </c>
      <c r="K22" s="39">
        <f t="shared" si="4"/>
        <v>-0.07991558278</v>
      </c>
      <c r="L22" s="19"/>
      <c r="M22" s="41">
        <v>0.011</v>
      </c>
      <c r="N22" s="41">
        <v>0.0</v>
      </c>
      <c r="O22" s="39">
        <f t="shared" si="5"/>
        <v>-0.011</v>
      </c>
      <c r="P22" s="19"/>
      <c r="Q22" s="42">
        <v>103.721</v>
      </c>
      <c r="R22" s="42">
        <v>102.286</v>
      </c>
      <c r="S22" s="43">
        <f t="shared" si="6"/>
        <v>-1.435</v>
      </c>
      <c r="T22" s="19"/>
      <c r="U22" s="38">
        <v>2.340162083E7</v>
      </c>
      <c r="V22" s="38">
        <v>2.18334224E7</v>
      </c>
      <c r="W22" s="39">
        <f t="shared" si="7"/>
        <v>-0.06701238523</v>
      </c>
      <c r="X22" s="19"/>
      <c r="Y22" s="44">
        <f t="shared" ref="Y22:Z22" si="47">U22/D22</f>
        <v>165.7338586</v>
      </c>
      <c r="Z22" s="44">
        <f t="shared" si="47"/>
        <v>145.6892121</v>
      </c>
      <c r="AA22" s="39">
        <f t="shared" si="9"/>
        <v>-0.1209447882</v>
      </c>
      <c r="AB22" s="19"/>
      <c r="AC22" s="40" t="s">
        <v>24</v>
      </c>
      <c r="AD22" s="38">
        <v>2.340162083E7</v>
      </c>
      <c r="AE22" s="38">
        <v>2.18334224E7</v>
      </c>
      <c r="AF22" s="39">
        <f t="shared" si="10"/>
        <v>-0.06701238523</v>
      </c>
      <c r="AG22" s="19"/>
      <c r="AH22" s="44">
        <f t="shared" ref="AH22:AI22" si="48">AD22/D22</f>
        <v>165.7338586</v>
      </c>
      <c r="AI22" s="44">
        <f t="shared" si="48"/>
        <v>145.6892121</v>
      </c>
      <c r="AJ22" s="39">
        <f t="shared" si="12"/>
        <v>-0.1209447882</v>
      </c>
    </row>
    <row r="23" ht="12.75" customHeight="1">
      <c r="A23" s="36" t="s">
        <v>73</v>
      </c>
      <c r="B23" s="37" t="s">
        <v>25</v>
      </c>
      <c r="C23" s="19"/>
      <c r="D23" s="38">
        <v>218658.36</v>
      </c>
      <c r="E23" s="38">
        <v>221861.57</v>
      </c>
      <c r="F23" s="39">
        <f t="shared" si="3"/>
        <v>0.01464938272</v>
      </c>
      <c r="G23" s="19"/>
      <c r="H23" s="40" t="s">
        <v>24</v>
      </c>
      <c r="I23" s="38">
        <v>4.26969011E7</v>
      </c>
      <c r="J23" s="38">
        <v>3.64228027E7</v>
      </c>
      <c r="K23" s="39">
        <f t="shared" si="4"/>
        <v>-0.1469450531</v>
      </c>
      <c r="L23" s="19"/>
      <c r="M23" s="41">
        <v>0.01033</v>
      </c>
      <c r="N23" s="41">
        <v>0.001</v>
      </c>
      <c r="O23" s="39">
        <f t="shared" si="5"/>
        <v>-0.00933</v>
      </c>
      <c r="P23" s="19"/>
      <c r="Q23" s="42">
        <v>110.794</v>
      </c>
      <c r="R23" s="42">
        <v>109.771</v>
      </c>
      <c r="S23" s="43">
        <f t="shared" si="6"/>
        <v>-1.023</v>
      </c>
      <c r="T23" s="19"/>
      <c r="U23" s="38">
        <v>3.853717365E7</v>
      </c>
      <c r="V23" s="38">
        <v>3.318073769E7</v>
      </c>
      <c r="W23" s="39">
        <f t="shared" si="7"/>
        <v>-0.1389940012</v>
      </c>
      <c r="X23" s="19"/>
      <c r="Y23" s="44">
        <f t="shared" ref="Y23:Z23" si="49">U23/D23</f>
        <v>176.2437697</v>
      </c>
      <c r="Z23" s="44">
        <f t="shared" si="49"/>
        <v>149.5560393</v>
      </c>
      <c r="AA23" s="39">
        <f t="shared" si="9"/>
        <v>-0.1514250997</v>
      </c>
      <c r="AB23" s="19"/>
      <c r="AC23" s="40" t="s">
        <v>24</v>
      </c>
      <c r="AD23" s="38">
        <v>3.853717365E7</v>
      </c>
      <c r="AE23" s="38">
        <v>3.318073769E7</v>
      </c>
      <c r="AF23" s="39">
        <f t="shared" si="10"/>
        <v>-0.1389940012</v>
      </c>
      <c r="AG23" s="19"/>
      <c r="AH23" s="44">
        <f t="shared" ref="AH23:AI23" si="50">AD23/D23</f>
        <v>176.2437697</v>
      </c>
      <c r="AI23" s="44">
        <f t="shared" si="50"/>
        <v>149.5560393</v>
      </c>
      <c r="AJ23" s="39">
        <f t="shared" si="12"/>
        <v>-0.1514250997</v>
      </c>
    </row>
    <row r="24" ht="12.75" customHeight="1">
      <c r="A24" s="36" t="s">
        <v>74</v>
      </c>
      <c r="B24" s="37" t="s">
        <v>25</v>
      </c>
      <c r="C24" s="19"/>
      <c r="D24" s="38">
        <v>286725.9</v>
      </c>
      <c r="E24" s="38">
        <v>286465.08</v>
      </c>
      <c r="F24" s="39">
        <f t="shared" si="3"/>
        <v>-0.0009096492504</v>
      </c>
      <c r="G24" s="19"/>
      <c r="H24" s="40" t="s">
        <v>24</v>
      </c>
      <c r="I24" s="38">
        <v>6.147994727E7</v>
      </c>
      <c r="J24" s="38">
        <v>5.322803281E7</v>
      </c>
      <c r="K24" s="39">
        <f t="shared" si="4"/>
        <v>-0.1342212352</v>
      </c>
      <c r="L24" s="19"/>
      <c r="M24" s="41">
        <v>0.01033</v>
      </c>
      <c r="N24" s="41">
        <v>0.001</v>
      </c>
      <c r="O24" s="39">
        <f t="shared" si="5"/>
        <v>-0.00933</v>
      </c>
      <c r="P24" s="19"/>
      <c r="Q24" s="42">
        <v>110.794</v>
      </c>
      <c r="R24" s="42">
        <v>109.771</v>
      </c>
      <c r="S24" s="43">
        <f t="shared" si="6"/>
        <v>-1.023</v>
      </c>
      <c r="T24" s="19"/>
      <c r="U24" s="38">
        <v>5.549028953E7</v>
      </c>
      <c r="V24" s="38">
        <v>4.849010134E7</v>
      </c>
      <c r="W24" s="39">
        <f t="shared" si="7"/>
        <v>-0.1261515889</v>
      </c>
      <c r="X24" s="19"/>
      <c r="Y24" s="44">
        <f t="shared" ref="Y24:Z24" si="51">U24/D24</f>
        <v>193.5307886</v>
      </c>
      <c r="Z24" s="44">
        <f t="shared" si="51"/>
        <v>169.2705489</v>
      </c>
      <c r="AA24" s="39">
        <f t="shared" si="9"/>
        <v>-0.1253559696</v>
      </c>
      <c r="AB24" s="19"/>
      <c r="AC24" s="40" t="s">
        <v>24</v>
      </c>
      <c r="AD24" s="38">
        <v>5.549028953E7</v>
      </c>
      <c r="AE24" s="38">
        <v>4.849010134E7</v>
      </c>
      <c r="AF24" s="39">
        <f t="shared" si="10"/>
        <v>-0.1261515889</v>
      </c>
      <c r="AG24" s="19"/>
      <c r="AH24" s="44">
        <f t="shared" ref="AH24:AI24" si="52">AD24/D24</f>
        <v>193.5307886</v>
      </c>
      <c r="AI24" s="44">
        <f t="shared" si="52"/>
        <v>169.2705489</v>
      </c>
      <c r="AJ24" s="39">
        <f t="shared" si="12"/>
        <v>-0.1253559696</v>
      </c>
    </row>
    <row r="25" ht="12.75" customHeight="1">
      <c r="A25" s="36" t="s">
        <v>75</v>
      </c>
      <c r="B25" s="37" t="s">
        <v>30</v>
      </c>
      <c r="C25" s="19"/>
      <c r="D25" s="38">
        <v>32200.0</v>
      </c>
      <c r="E25" s="38">
        <v>31690.0</v>
      </c>
      <c r="F25" s="39">
        <f t="shared" si="3"/>
        <v>-0.01583850932</v>
      </c>
      <c r="G25" s="19"/>
      <c r="H25" s="40" t="s">
        <v>24</v>
      </c>
      <c r="I25" s="38">
        <v>7583028.82</v>
      </c>
      <c r="J25" s="38">
        <v>6030644.36</v>
      </c>
      <c r="K25" s="39">
        <f t="shared" si="4"/>
        <v>-0.2047182593</v>
      </c>
      <c r="L25" s="19"/>
      <c r="M25" s="41">
        <v>0.02475</v>
      </c>
      <c r="N25" s="41">
        <v>0.002</v>
      </c>
      <c r="O25" s="39">
        <f t="shared" si="5"/>
        <v>-0.02275</v>
      </c>
      <c r="P25" s="19"/>
      <c r="Q25" s="42">
        <v>109.654</v>
      </c>
      <c r="R25" s="42">
        <v>106.374</v>
      </c>
      <c r="S25" s="43">
        <f t="shared" si="6"/>
        <v>-3.28</v>
      </c>
      <c r="T25" s="19"/>
      <c r="U25" s="38">
        <v>6915428.47</v>
      </c>
      <c r="V25" s="38">
        <v>5669266.61</v>
      </c>
      <c r="W25" s="39">
        <f t="shared" si="7"/>
        <v>-0.1802002386</v>
      </c>
      <c r="X25" s="19"/>
      <c r="Y25" s="44">
        <f t="shared" ref="Y25:Z25" si="53">U25/D25</f>
        <v>214.7648593</v>
      </c>
      <c r="Z25" s="44">
        <f t="shared" si="53"/>
        <v>178.8976526</v>
      </c>
      <c r="AA25" s="39">
        <f t="shared" si="9"/>
        <v>-0.1670068691</v>
      </c>
      <c r="AB25" s="19"/>
      <c r="AC25" s="40" t="s">
        <v>24</v>
      </c>
      <c r="AD25" s="38">
        <v>6915428.47</v>
      </c>
      <c r="AE25" s="38">
        <v>5669266.61</v>
      </c>
      <c r="AF25" s="39">
        <f t="shared" si="10"/>
        <v>-0.1802002386</v>
      </c>
      <c r="AG25" s="19"/>
      <c r="AH25" s="44">
        <f t="shared" ref="AH25:AI25" si="54">AD25/D25</f>
        <v>214.7648593</v>
      </c>
      <c r="AI25" s="44">
        <f t="shared" si="54"/>
        <v>178.8976526</v>
      </c>
      <c r="AJ25" s="39">
        <f t="shared" si="12"/>
        <v>-0.1670068691</v>
      </c>
    </row>
    <row r="26" ht="13.5" customHeight="1">
      <c r="A26" s="36" t="s">
        <v>76</v>
      </c>
      <c r="B26" s="37" t="s">
        <v>23</v>
      </c>
      <c r="C26" s="19"/>
      <c r="D26" s="38">
        <v>23872.5</v>
      </c>
      <c r="E26" s="38">
        <v>25346.0</v>
      </c>
      <c r="F26" s="39">
        <f t="shared" si="3"/>
        <v>0.06172374071</v>
      </c>
      <c r="G26" s="19"/>
      <c r="H26" s="40" t="s">
        <v>24</v>
      </c>
      <c r="I26" s="38">
        <v>5076488.61</v>
      </c>
      <c r="J26" s="38">
        <v>5075324.53</v>
      </c>
      <c r="K26" s="39">
        <f t="shared" si="4"/>
        <v>-0.0002293081083</v>
      </c>
      <c r="L26" s="19"/>
      <c r="M26" s="41">
        <v>0.01664</v>
      </c>
      <c r="N26" s="41">
        <v>-0.007</v>
      </c>
      <c r="O26" s="39">
        <f t="shared" si="5"/>
        <v>-0.02364</v>
      </c>
      <c r="P26" s="19"/>
      <c r="Q26" s="42">
        <v>112.899</v>
      </c>
      <c r="R26" s="42">
        <v>109.473</v>
      </c>
      <c r="S26" s="43">
        <f t="shared" si="6"/>
        <v>-3.426</v>
      </c>
      <c r="T26" s="19"/>
      <c r="U26" s="38">
        <v>4496476.38</v>
      </c>
      <c r="V26" s="38">
        <v>4636127.76</v>
      </c>
      <c r="W26" s="39">
        <f t="shared" si="7"/>
        <v>0.03105795921</v>
      </c>
      <c r="X26" s="19"/>
      <c r="Y26" s="44">
        <f t="shared" ref="Y26:Z26" si="55">U26/D26</f>
        <v>188.3538121</v>
      </c>
      <c r="Z26" s="44">
        <f t="shared" si="55"/>
        <v>182.9135864</v>
      </c>
      <c r="AA26" s="39">
        <f t="shared" si="9"/>
        <v>-0.02888301384</v>
      </c>
      <c r="AB26" s="19"/>
      <c r="AC26" s="40" t="s">
        <v>24</v>
      </c>
      <c r="AD26" s="38">
        <v>4496476.38</v>
      </c>
      <c r="AE26" s="38">
        <v>4636127.76</v>
      </c>
      <c r="AF26" s="39">
        <f t="shared" si="10"/>
        <v>0.03105795921</v>
      </c>
      <c r="AG26" s="19"/>
      <c r="AH26" s="44">
        <f t="shared" ref="AH26:AI26" si="56">AD26/D26</f>
        <v>188.3538121</v>
      </c>
      <c r="AI26" s="44">
        <f t="shared" si="56"/>
        <v>182.9135864</v>
      </c>
      <c r="AJ26" s="39">
        <f t="shared" si="12"/>
        <v>-0.02888301384</v>
      </c>
    </row>
    <row r="27" ht="12.75" customHeight="1">
      <c r="A27" s="36" t="s">
        <v>77</v>
      </c>
      <c r="B27" s="37" t="s">
        <v>29</v>
      </c>
      <c r="C27" s="19"/>
      <c r="D27" s="38">
        <v>41322.0</v>
      </c>
      <c r="E27" s="38">
        <v>41083.36</v>
      </c>
      <c r="F27" s="39">
        <f t="shared" si="3"/>
        <v>-0.005775131891</v>
      </c>
      <c r="G27" s="19"/>
      <c r="H27" s="40" t="s">
        <v>24</v>
      </c>
      <c r="I27" s="38">
        <v>1.13777013E7</v>
      </c>
      <c r="J27" s="38">
        <v>1.178291668E7</v>
      </c>
      <c r="K27" s="39">
        <f t="shared" si="4"/>
        <v>0.0356148724</v>
      </c>
      <c r="L27" s="19"/>
      <c r="M27" s="41">
        <v>0.01844</v>
      </c>
      <c r="N27" s="41">
        <v>0.001</v>
      </c>
      <c r="O27" s="39">
        <f t="shared" si="5"/>
        <v>-0.01744</v>
      </c>
      <c r="P27" s="19"/>
      <c r="Q27" s="42">
        <v>114.412</v>
      </c>
      <c r="R27" s="42">
        <v>112.453</v>
      </c>
      <c r="S27" s="43">
        <f t="shared" si="6"/>
        <v>-1.959</v>
      </c>
      <c r="T27" s="19"/>
      <c r="U27" s="38">
        <v>9944464.7</v>
      </c>
      <c r="V27" s="38">
        <v>1.047806432E7</v>
      </c>
      <c r="W27" s="39">
        <f t="shared" si="7"/>
        <v>0.05365795305</v>
      </c>
      <c r="X27" s="19"/>
      <c r="Y27" s="44">
        <f t="shared" ref="Y27:Z27" si="57">U27/D27</f>
        <v>240.6578747</v>
      </c>
      <c r="Z27" s="44">
        <f t="shared" si="57"/>
        <v>255.0439964</v>
      </c>
      <c r="AA27" s="39">
        <f t="shared" si="9"/>
        <v>0.05977831258</v>
      </c>
      <c r="AB27" s="19"/>
      <c r="AC27" s="40" t="s">
        <v>24</v>
      </c>
      <c r="AD27" s="38">
        <v>9944464.7</v>
      </c>
      <c r="AE27" s="38">
        <v>1.047806432E7</v>
      </c>
      <c r="AF27" s="39">
        <f t="shared" si="10"/>
        <v>0.05365795305</v>
      </c>
      <c r="AG27" s="19"/>
      <c r="AH27" s="44">
        <f t="shared" ref="AH27:AI27" si="58">AD27/D27</f>
        <v>240.6578747</v>
      </c>
      <c r="AI27" s="44">
        <f t="shared" si="58"/>
        <v>255.0439964</v>
      </c>
      <c r="AJ27" s="39">
        <f t="shared" si="12"/>
        <v>0.05977831258</v>
      </c>
    </row>
    <row r="28" ht="12.75" customHeight="1">
      <c r="A28" s="36" t="s">
        <v>78</v>
      </c>
      <c r="B28" s="37" t="s">
        <v>25</v>
      </c>
      <c r="C28" s="19"/>
      <c r="D28" s="38">
        <v>21700.0</v>
      </c>
      <c r="E28" s="38">
        <v>25400.0</v>
      </c>
      <c r="F28" s="39">
        <f t="shared" si="3"/>
        <v>0.1705069124</v>
      </c>
      <c r="G28" s="19"/>
      <c r="H28" s="40" t="s">
        <v>24</v>
      </c>
      <c r="I28" s="38">
        <v>3800840.0</v>
      </c>
      <c r="J28" s="38">
        <v>3347230.0</v>
      </c>
      <c r="K28" s="39">
        <f t="shared" si="4"/>
        <v>-0.1193446712</v>
      </c>
      <c r="L28" s="19"/>
      <c r="M28" s="41">
        <v>0.017</v>
      </c>
      <c r="N28" s="41">
        <v>0.012</v>
      </c>
      <c r="O28" s="39">
        <f t="shared" si="5"/>
        <v>-0.005</v>
      </c>
      <c r="P28" s="19"/>
      <c r="Q28" s="42">
        <v>111.935</v>
      </c>
      <c r="R28" s="42">
        <v>111.165</v>
      </c>
      <c r="S28" s="43">
        <f t="shared" si="6"/>
        <v>-0.77</v>
      </c>
      <c r="T28" s="19"/>
      <c r="U28" s="38">
        <v>3395565.82</v>
      </c>
      <c r="V28" s="38">
        <v>3011059.95</v>
      </c>
      <c r="W28" s="39">
        <f t="shared" si="7"/>
        <v>-0.113237643</v>
      </c>
      <c r="X28" s="19"/>
      <c r="Y28" s="44">
        <f t="shared" ref="Y28:Z28" si="59">U28/D28</f>
        <v>156.4776876</v>
      </c>
      <c r="Z28" s="44">
        <f t="shared" si="59"/>
        <v>118.5456673</v>
      </c>
      <c r="AA28" s="39">
        <f t="shared" si="9"/>
        <v>-0.2424116871</v>
      </c>
      <c r="AB28" s="19"/>
      <c r="AC28" s="40" t="s">
        <v>24</v>
      </c>
      <c r="AD28" s="38">
        <v>3395565.82</v>
      </c>
      <c r="AE28" s="38">
        <v>3011059.95</v>
      </c>
      <c r="AF28" s="39">
        <f t="shared" si="10"/>
        <v>-0.113237643</v>
      </c>
      <c r="AG28" s="19"/>
      <c r="AH28" s="44">
        <f t="shared" ref="AH28:AI28" si="60">AD28/D28</f>
        <v>156.4776876</v>
      </c>
      <c r="AI28" s="44">
        <f t="shared" si="60"/>
        <v>118.5456673</v>
      </c>
      <c r="AJ28" s="39">
        <f t="shared" si="12"/>
        <v>-0.2424116871</v>
      </c>
    </row>
    <row r="29" ht="12.75" customHeight="1">
      <c r="A29" s="36" t="s">
        <v>79</v>
      </c>
      <c r="B29" s="37" t="s">
        <v>29</v>
      </c>
      <c r="C29" s="19"/>
      <c r="D29" s="38">
        <v>354510.0</v>
      </c>
      <c r="E29" s="38">
        <v>369519.0</v>
      </c>
      <c r="F29" s="39">
        <f t="shared" si="3"/>
        <v>0.04233731065</v>
      </c>
      <c r="G29" s="19"/>
      <c r="H29" s="40" t="s">
        <v>24</v>
      </c>
      <c r="I29" s="38">
        <v>5.924130616E7</v>
      </c>
      <c r="J29" s="38">
        <v>5.7733E7</v>
      </c>
      <c r="K29" s="39">
        <f t="shared" si="4"/>
        <v>-0.02546037989</v>
      </c>
      <c r="L29" s="19"/>
      <c r="M29" s="41">
        <v>0.01</v>
      </c>
      <c r="N29" s="41">
        <v>0.002</v>
      </c>
      <c r="O29" s="39">
        <f t="shared" si="5"/>
        <v>-0.008</v>
      </c>
      <c r="P29" s="19"/>
      <c r="Q29" s="42">
        <v>110.613</v>
      </c>
      <c r="R29" s="42">
        <v>109.737</v>
      </c>
      <c r="S29" s="43">
        <f t="shared" si="6"/>
        <v>-0.876</v>
      </c>
      <c r="T29" s="19"/>
      <c r="U29" s="38">
        <v>5.355704463E7</v>
      </c>
      <c r="V29" s="38">
        <v>5.26101762E7</v>
      </c>
      <c r="W29" s="39">
        <f t="shared" si="7"/>
        <v>-0.01767962434</v>
      </c>
      <c r="X29" s="19"/>
      <c r="Y29" s="44">
        <f t="shared" ref="Y29:Z29" si="61">U29/D29</f>
        <v>151.0734384</v>
      </c>
      <c r="Z29" s="44">
        <f t="shared" si="61"/>
        <v>142.3747526</v>
      </c>
      <c r="AA29" s="39">
        <f t="shared" si="9"/>
        <v>-0.05757918707</v>
      </c>
      <c r="AB29" s="19"/>
      <c r="AC29" s="40" t="s">
        <v>24</v>
      </c>
      <c r="AD29" s="38">
        <v>5.355704463E7</v>
      </c>
      <c r="AE29" s="38">
        <v>5.26101762E7</v>
      </c>
      <c r="AF29" s="39">
        <f t="shared" si="10"/>
        <v>-0.01767962434</v>
      </c>
      <c r="AG29" s="19"/>
      <c r="AH29" s="44">
        <f t="shared" ref="AH29:AI29" si="62">AD29/D29</f>
        <v>151.0734384</v>
      </c>
      <c r="AI29" s="44">
        <f t="shared" si="62"/>
        <v>142.3747526</v>
      </c>
      <c r="AJ29" s="39">
        <f t="shared" si="12"/>
        <v>-0.05757918707</v>
      </c>
    </row>
    <row r="30" ht="12.75" customHeight="1">
      <c r="A30" s="36" t="s">
        <v>80</v>
      </c>
      <c r="B30" s="37" t="s">
        <v>30</v>
      </c>
      <c r="C30" s="19"/>
      <c r="D30" s="38">
        <v>260502.72</v>
      </c>
      <c r="E30" s="38">
        <v>246093.0</v>
      </c>
      <c r="F30" s="39">
        <f t="shared" si="3"/>
        <v>-0.05531504623</v>
      </c>
      <c r="G30" s="19"/>
      <c r="H30" s="40" t="s">
        <v>81</v>
      </c>
      <c r="I30" s="38">
        <v>4.9803126284E8</v>
      </c>
      <c r="J30" s="38">
        <v>4.546001441E8</v>
      </c>
      <c r="K30" s="39">
        <f t="shared" si="4"/>
        <v>-0.08720560732</v>
      </c>
      <c r="L30" s="19"/>
      <c r="M30" s="41">
        <v>0.016</v>
      </c>
      <c r="N30" s="41">
        <v>0.02</v>
      </c>
      <c r="O30" s="39">
        <f t="shared" si="5"/>
        <v>0.004</v>
      </c>
      <c r="P30" s="19"/>
      <c r="Q30" s="42">
        <v>109.548</v>
      </c>
      <c r="R30" s="42">
        <v>109.549</v>
      </c>
      <c r="S30" s="43">
        <f t="shared" si="6"/>
        <v>0.001</v>
      </c>
      <c r="T30" s="19"/>
      <c r="U30" s="38">
        <v>4.5462353425E8</v>
      </c>
      <c r="V30" s="38">
        <v>4.1497302178E8</v>
      </c>
      <c r="W30" s="39">
        <f t="shared" si="7"/>
        <v>-0.08721614585</v>
      </c>
      <c r="X30" s="19"/>
      <c r="Y30" s="44">
        <f t="shared" ref="Y30:Z30" si="63">U30/D30</f>
        <v>1745.177687</v>
      </c>
      <c r="Z30" s="44">
        <f t="shared" si="63"/>
        <v>1686.24472</v>
      </c>
      <c r="AA30" s="39">
        <f t="shared" si="9"/>
        <v>-0.03376903537</v>
      </c>
      <c r="AB30" s="19"/>
      <c r="AC30" s="40" t="s">
        <v>24</v>
      </c>
      <c r="AD30" s="38">
        <v>5.208752155E7</v>
      </c>
      <c r="AE30" s="38">
        <v>4.754464868E7</v>
      </c>
      <c r="AF30" s="39">
        <f t="shared" si="10"/>
        <v>-0.08721614573</v>
      </c>
      <c r="AG30" s="19"/>
      <c r="AH30" s="44">
        <f t="shared" ref="AH30:AI30" si="64">AD30/D30</f>
        <v>199.9500103</v>
      </c>
      <c r="AI30" s="44">
        <f t="shared" si="64"/>
        <v>193.1978914</v>
      </c>
      <c r="AJ30" s="39">
        <f t="shared" si="12"/>
        <v>-0.03376903524</v>
      </c>
    </row>
    <row r="31" ht="12.75" customHeight="1">
      <c r="A31" s="36" t="s">
        <v>82</v>
      </c>
      <c r="B31" s="37" t="s">
        <v>23</v>
      </c>
      <c r="C31" s="19"/>
      <c r="D31" s="38">
        <v>159799.99</v>
      </c>
      <c r="E31" s="38">
        <v>166155.6</v>
      </c>
      <c r="F31" s="39">
        <f t="shared" si="3"/>
        <v>0.03977228034</v>
      </c>
      <c r="G31" s="19"/>
      <c r="H31" s="40" t="s">
        <v>83</v>
      </c>
      <c r="I31" s="38">
        <v>1.3030048816E8</v>
      </c>
      <c r="J31" s="38">
        <v>1.2479774442E8</v>
      </c>
      <c r="K31" s="39">
        <f t="shared" si="4"/>
        <v>-0.04223118284</v>
      </c>
      <c r="L31" s="19"/>
      <c r="M31" s="41">
        <v>0.02375</v>
      </c>
      <c r="N31" s="41">
        <v>-0.007</v>
      </c>
      <c r="O31" s="39">
        <f t="shared" si="5"/>
        <v>-0.03075</v>
      </c>
      <c r="P31" s="19"/>
      <c r="Q31" s="42">
        <v>115.853</v>
      </c>
      <c r="R31" s="42">
        <v>110.869</v>
      </c>
      <c r="S31" s="43">
        <f t="shared" si="6"/>
        <v>-4.984</v>
      </c>
      <c r="T31" s="19"/>
      <c r="U31" s="38">
        <v>1.1247099866E8</v>
      </c>
      <c r="V31" s="38">
        <v>1.1256364048E8</v>
      </c>
      <c r="W31" s="39">
        <f t="shared" si="7"/>
        <v>0.0008236951846</v>
      </c>
      <c r="X31" s="19"/>
      <c r="Y31" s="44">
        <f t="shared" ref="Y31:Z31" si="65">U31/D31</f>
        <v>703.8235651</v>
      </c>
      <c r="Z31" s="44">
        <f t="shared" si="65"/>
        <v>677.4592038</v>
      </c>
      <c r="AA31" s="39">
        <f t="shared" si="9"/>
        <v>-0.03745876466</v>
      </c>
      <c r="AB31" s="19"/>
      <c r="AC31" s="40" t="s">
        <v>24</v>
      </c>
      <c r="AD31" s="38">
        <v>2.601189192E7</v>
      </c>
      <c r="AE31" s="38">
        <v>2.60333178E7</v>
      </c>
      <c r="AF31" s="39">
        <f t="shared" si="10"/>
        <v>0.0008236955645</v>
      </c>
      <c r="AG31" s="19"/>
      <c r="AH31" s="44">
        <f t="shared" ref="AH31:AI31" si="66">AD31/D31</f>
        <v>162.7778069</v>
      </c>
      <c r="AI31" s="44">
        <f t="shared" si="66"/>
        <v>156.6803514</v>
      </c>
      <c r="AJ31" s="39">
        <f t="shared" si="12"/>
        <v>-0.0374587643</v>
      </c>
    </row>
    <row r="32" ht="12.75" customHeight="1">
      <c r="A32" s="36" t="s">
        <v>84</v>
      </c>
      <c r="B32" s="37" t="s">
        <v>23</v>
      </c>
      <c r="C32" s="19"/>
      <c r="D32" s="38">
        <v>64694.47</v>
      </c>
      <c r="E32" s="38">
        <v>70718.22</v>
      </c>
      <c r="F32" s="39">
        <f t="shared" si="3"/>
        <v>0.09311074038</v>
      </c>
      <c r="G32" s="19"/>
      <c r="H32" s="40" t="s">
        <v>83</v>
      </c>
      <c r="I32" s="38">
        <v>3.868463114E7</v>
      </c>
      <c r="J32" s="38">
        <v>4.028878911E7</v>
      </c>
      <c r="K32" s="39">
        <f t="shared" si="4"/>
        <v>0.04146757828</v>
      </c>
      <c r="L32" s="19"/>
      <c r="M32" s="41">
        <v>0.02375</v>
      </c>
      <c r="N32" s="41">
        <v>-0.007</v>
      </c>
      <c r="O32" s="39">
        <f t="shared" si="5"/>
        <v>-0.03075</v>
      </c>
      <c r="P32" s="19"/>
      <c r="Q32" s="42">
        <v>115.853</v>
      </c>
      <c r="R32" s="42">
        <v>110.869</v>
      </c>
      <c r="S32" s="43">
        <f t="shared" si="6"/>
        <v>-4.984</v>
      </c>
      <c r="T32" s="19"/>
      <c r="U32" s="38">
        <v>3.339127242E7</v>
      </c>
      <c r="V32" s="38">
        <v>3.633922067E7</v>
      </c>
      <c r="W32" s="39">
        <f t="shared" si="7"/>
        <v>0.08828499294</v>
      </c>
      <c r="X32" s="19"/>
      <c r="Y32" s="44">
        <f t="shared" ref="Y32:Z32" si="67">U32/D32</f>
        <v>516.1379701</v>
      </c>
      <c r="Z32" s="44">
        <f t="shared" si="67"/>
        <v>513.8593798</v>
      </c>
      <c r="AA32" s="39">
        <f t="shared" si="9"/>
        <v>-0.004414692176</v>
      </c>
      <c r="AB32" s="19"/>
      <c r="AC32" s="40" t="s">
        <v>24</v>
      </c>
      <c r="AD32" s="38">
        <v>7722614.54</v>
      </c>
      <c r="AE32" s="38">
        <v>8404405.51</v>
      </c>
      <c r="AF32" s="39">
        <f t="shared" si="10"/>
        <v>0.08828499292</v>
      </c>
      <c r="AG32" s="19"/>
      <c r="AH32" s="44">
        <f t="shared" ref="AH32:AI32" si="68">AD32/D32</f>
        <v>119.3705511</v>
      </c>
      <c r="AI32" s="44">
        <f t="shared" si="68"/>
        <v>118.8435669</v>
      </c>
      <c r="AJ32" s="39">
        <f t="shared" si="12"/>
        <v>-0.004414692197</v>
      </c>
    </row>
    <row r="33" ht="12.75" customHeight="1">
      <c r="A33" s="45" t="s">
        <v>85</v>
      </c>
      <c r="B33" s="37" t="s">
        <v>23</v>
      </c>
      <c r="C33" s="19"/>
      <c r="D33" s="38">
        <v>95105.52</v>
      </c>
      <c r="E33" s="38">
        <v>95437.38</v>
      </c>
      <c r="F33" s="39">
        <f t="shared" si="3"/>
        <v>0.003489387367</v>
      </c>
      <c r="G33" s="19"/>
      <c r="H33" s="40" t="s">
        <v>83</v>
      </c>
      <c r="I33" s="38">
        <v>9.161585703E7</v>
      </c>
      <c r="J33" s="38">
        <v>8.450895531E7</v>
      </c>
      <c r="K33" s="39">
        <f t="shared" si="4"/>
        <v>-0.07757283455</v>
      </c>
      <c r="L33" s="19"/>
      <c r="M33" s="41">
        <v>0.02375</v>
      </c>
      <c r="N33" s="41">
        <v>-0.007</v>
      </c>
      <c r="O33" s="39">
        <f t="shared" si="5"/>
        <v>-0.03075</v>
      </c>
      <c r="P33" s="19"/>
      <c r="Q33" s="42">
        <v>115.853</v>
      </c>
      <c r="R33" s="42">
        <v>110.869</v>
      </c>
      <c r="S33" s="43">
        <f t="shared" si="6"/>
        <v>-4.984</v>
      </c>
      <c r="T33" s="19"/>
      <c r="U33" s="38">
        <v>7.907972624E7</v>
      </c>
      <c r="V33" s="38">
        <v>7.622441982E7</v>
      </c>
      <c r="W33" s="39">
        <f t="shared" si="7"/>
        <v>-0.03610668063</v>
      </c>
      <c r="X33" s="19"/>
      <c r="Y33" s="44">
        <f t="shared" ref="Y33:Z33" si="69">U33/D33</f>
        <v>831.4945993</v>
      </c>
      <c r="Z33" s="44">
        <f t="shared" si="69"/>
        <v>798.6851674</v>
      </c>
      <c r="AA33" s="39">
        <f t="shared" si="9"/>
        <v>-0.03945838242</v>
      </c>
      <c r="AB33" s="19"/>
      <c r="AC33" s="40" t="s">
        <v>24</v>
      </c>
      <c r="AD33" s="38">
        <v>1.828927739E7</v>
      </c>
      <c r="AE33" s="38">
        <v>1.762891229E7</v>
      </c>
      <c r="AF33" s="39">
        <f t="shared" si="10"/>
        <v>-0.03610668076</v>
      </c>
      <c r="AG33" s="19"/>
      <c r="AH33" s="44">
        <f t="shared" ref="AH33:AI33" si="70">AD33/D33</f>
        <v>192.305109</v>
      </c>
      <c r="AI33" s="44">
        <f t="shared" si="70"/>
        <v>184.7170604</v>
      </c>
      <c r="AJ33" s="39">
        <f t="shared" si="12"/>
        <v>-0.03945838254</v>
      </c>
    </row>
    <row r="34" ht="12.75" customHeight="1">
      <c r="A34" s="45" t="s">
        <v>86</v>
      </c>
      <c r="B34" s="37" t="s">
        <v>31</v>
      </c>
      <c r="C34" s="19"/>
      <c r="D34" s="38">
        <v>196700.0</v>
      </c>
      <c r="E34" s="38">
        <v>205314.43</v>
      </c>
      <c r="F34" s="39">
        <f t="shared" si="3"/>
        <v>0.0437947636</v>
      </c>
      <c r="G34" s="19"/>
      <c r="H34" s="40" t="s">
        <v>24</v>
      </c>
      <c r="I34" s="38">
        <v>2.741513265E7</v>
      </c>
      <c r="J34" s="38">
        <v>2.813687642E7</v>
      </c>
      <c r="K34" s="39">
        <f t="shared" si="4"/>
        <v>0.02632647375</v>
      </c>
      <c r="L34" s="19"/>
      <c r="M34" s="41">
        <v>0.012</v>
      </c>
      <c r="N34" s="41">
        <v>0.005</v>
      </c>
      <c r="O34" s="39">
        <f t="shared" si="5"/>
        <v>-0.007</v>
      </c>
      <c r="P34" s="19"/>
      <c r="Q34" s="42">
        <v>110.493</v>
      </c>
      <c r="R34" s="42">
        <v>108.748</v>
      </c>
      <c r="S34" s="43">
        <f t="shared" si="6"/>
        <v>-1.745</v>
      </c>
      <c r="T34" s="19"/>
      <c r="U34" s="38">
        <v>2.481166053E7</v>
      </c>
      <c r="V34" s="38">
        <v>2.587347384E7</v>
      </c>
      <c r="W34" s="39">
        <f t="shared" si="7"/>
        <v>0.04279493139</v>
      </c>
      <c r="X34" s="19"/>
      <c r="Y34" s="44">
        <f t="shared" ref="Y34:Z34" si="71">U34/D34</f>
        <v>126.1396062</v>
      </c>
      <c r="Z34" s="44">
        <f t="shared" si="71"/>
        <v>126.0187793</v>
      </c>
      <c r="AA34" s="39">
        <f t="shared" si="9"/>
        <v>-0.000957881996</v>
      </c>
      <c r="AB34" s="19"/>
      <c r="AC34" s="40" t="s">
        <v>24</v>
      </c>
      <c r="AD34" s="38">
        <v>2.481166053E7</v>
      </c>
      <c r="AE34" s="38">
        <v>2.587347384E7</v>
      </c>
      <c r="AF34" s="39">
        <f t="shared" si="10"/>
        <v>0.04279493139</v>
      </c>
      <c r="AG34" s="19"/>
      <c r="AH34" s="44">
        <f t="shared" ref="AH34:AI34" si="72">AD34/D34</f>
        <v>126.1396062</v>
      </c>
      <c r="AI34" s="44">
        <f t="shared" si="72"/>
        <v>126.0187793</v>
      </c>
      <c r="AJ34" s="39">
        <f t="shared" si="12"/>
        <v>-0.000957881996</v>
      </c>
    </row>
    <row r="35" ht="12.75" customHeight="1">
      <c r="A35" s="45" t="s">
        <v>87</v>
      </c>
      <c r="B35" s="37" t="s">
        <v>26</v>
      </c>
      <c r="C35" s="19"/>
      <c r="D35" s="38">
        <v>50669.9</v>
      </c>
      <c r="E35" s="38">
        <v>55049.75</v>
      </c>
      <c r="F35" s="39">
        <f t="shared" si="3"/>
        <v>0.08643889173</v>
      </c>
      <c r="G35" s="19"/>
      <c r="H35" s="40" t="s">
        <v>88</v>
      </c>
      <c r="I35" s="38">
        <v>5.780581365E7</v>
      </c>
      <c r="J35" s="38">
        <v>6.1954069E7</v>
      </c>
      <c r="K35" s="39">
        <f t="shared" si="4"/>
        <v>0.07176190573</v>
      </c>
      <c r="L35" s="19"/>
      <c r="M35" s="41">
        <v>0.03087</v>
      </c>
      <c r="N35" s="41">
        <v>-0.004</v>
      </c>
      <c r="O35" s="39">
        <f t="shared" si="5"/>
        <v>-0.03487</v>
      </c>
      <c r="P35" s="19"/>
      <c r="Q35" s="42">
        <v>126.94</v>
      </c>
      <c r="R35" s="42">
        <v>120.976</v>
      </c>
      <c r="S35" s="43">
        <f t="shared" si="6"/>
        <v>-5.964</v>
      </c>
      <c r="T35" s="19"/>
      <c r="U35" s="38">
        <v>4.553792265E7</v>
      </c>
      <c r="V35" s="38">
        <v>5.1211943E7</v>
      </c>
      <c r="W35" s="39">
        <f t="shared" si="7"/>
        <v>0.1245998943</v>
      </c>
      <c r="X35" s="19"/>
      <c r="Y35" s="44">
        <f t="shared" ref="Y35:Z35" si="73">U35/D35</f>
        <v>898.7174368</v>
      </c>
      <c r="Z35" s="44">
        <f t="shared" si="73"/>
        <v>930.2847515</v>
      </c>
      <c r="AA35" s="39">
        <f t="shared" si="9"/>
        <v>0.03512484953</v>
      </c>
      <c r="AB35" s="19"/>
      <c r="AC35" s="40" t="s">
        <v>24</v>
      </c>
      <c r="AD35" s="38">
        <v>1.075776043E7</v>
      </c>
      <c r="AE35" s="38">
        <v>1.2098176E7</v>
      </c>
      <c r="AF35" s="39">
        <f t="shared" si="10"/>
        <v>0.1245998718</v>
      </c>
      <c r="AG35" s="19"/>
      <c r="AH35" s="44">
        <f t="shared" ref="AH35:AI35" si="74">AD35/D35</f>
        <v>212.3106702</v>
      </c>
      <c r="AI35" s="44">
        <f t="shared" si="74"/>
        <v>219.7680462</v>
      </c>
      <c r="AJ35" s="39">
        <f t="shared" si="12"/>
        <v>0.03512482876</v>
      </c>
    </row>
    <row r="36" ht="12.75" customHeight="1">
      <c r="A36" s="45" t="s">
        <v>89</v>
      </c>
      <c r="B36" s="37" t="s">
        <v>28</v>
      </c>
      <c r="C36" s="19"/>
      <c r="D36" s="38">
        <v>8800.0</v>
      </c>
      <c r="E36" s="38">
        <v>9446.0</v>
      </c>
      <c r="F36" s="39">
        <f t="shared" si="3"/>
        <v>0.07340909091</v>
      </c>
      <c r="G36" s="19"/>
      <c r="H36" s="40" t="s">
        <v>24</v>
      </c>
      <c r="I36" s="38">
        <v>2828016.0</v>
      </c>
      <c r="J36" s="38">
        <v>2771137.0</v>
      </c>
      <c r="K36" s="39">
        <f t="shared" si="4"/>
        <v>-0.02011268677</v>
      </c>
      <c r="L36" s="19"/>
      <c r="M36" s="41">
        <v>3.5E-4</v>
      </c>
      <c r="N36" s="41">
        <v>-0.003</v>
      </c>
      <c r="O36" s="39">
        <f t="shared" si="5"/>
        <v>-0.00335</v>
      </c>
      <c r="P36" s="19"/>
      <c r="Q36" s="42">
        <v>110.266</v>
      </c>
      <c r="R36" s="42">
        <v>109.897</v>
      </c>
      <c r="S36" s="43">
        <f t="shared" si="6"/>
        <v>-0.369</v>
      </c>
      <c r="T36" s="19"/>
      <c r="U36" s="38">
        <v>2564716.69</v>
      </c>
      <c r="V36" s="38">
        <v>2521577.68</v>
      </c>
      <c r="W36" s="39">
        <f t="shared" si="7"/>
        <v>-0.01682018531</v>
      </c>
      <c r="X36" s="19"/>
      <c r="Y36" s="44">
        <f t="shared" ref="Y36:Z36" si="75">U36/D36</f>
        <v>291.4450784</v>
      </c>
      <c r="Z36" s="44">
        <f t="shared" si="75"/>
        <v>266.9466102</v>
      </c>
      <c r="AA36" s="39">
        <f t="shared" si="9"/>
        <v>-0.08405861007</v>
      </c>
      <c r="AB36" s="19"/>
      <c r="AC36" s="40" t="s">
        <v>24</v>
      </c>
      <c r="AD36" s="38">
        <v>2564716.69</v>
      </c>
      <c r="AE36" s="38">
        <v>2521577.68</v>
      </c>
      <c r="AF36" s="39">
        <f t="shared" si="10"/>
        <v>-0.01682018531</v>
      </c>
      <c r="AG36" s="19"/>
      <c r="AH36" s="44">
        <f t="shared" ref="AH36:AI36" si="76">AD36/D36</f>
        <v>291.4450784</v>
      </c>
      <c r="AI36" s="44">
        <f t="shared" si="76"/>
        <v>266.9466102</v>
      </c>
      <c r="AJ36" s="39">
        <f t="shared" si="12"/>
        <v>-0.08405861007</v>
      </c>
    </row>
    <row r="37" ht="12.75" customHeight="1">
      <c r="A37" s="45" t="s">
        <v>90</v>
      </c>
      <c r="B37" s="37" t="s">
        <v>28</v>
      </c>
      <c r="C37" s="19"/>
      <c r="D37" s="38">
        <v>12530.71</v>
      </c>
      <c r="E37" s="38">
        <v>12030.83</v>
      </c>
      <c r="F37" s="39">
        <f t="shared" si="3"/>
        <v>-0.03989239237</v>
      </c>
      <c r="G37" s="19"/>
      <c r="H37" s="40" t="s">
        <v>24</v>
      </c>
      <c r="I37" s="38">
        <v>3866727.11</v>
      </c>
      <c r="J37" s="38">
        <v>3789131.31</v>
      </c>
      <c r="K37" s="39">
        <f t="shared" si="4"/>
        <v>-0.02006756562</v>
      </c>
      <c r="L37" s="19"/>
      <c r="M37" s="41">
        <v>0.01626</v>
      </c>
      <c r="N37" s="41">
        <v>-0.008</v>
      </c>
      <c r="O37" s="39">
        <f t="shared" si="5"/>
        <v>-0.02426</v>
      </c>
      <c r="P37" s="19"/>
      <c r="Q37" s="42">
        <v>111.921</v>
      </c>
      <c r="R37" s="42">
        <v>108.439</v>
      </c>
      <c r="S37" s="43">
        <f t="shared" si="6"/>
        <v>-3.482</v>
      </c>
      <c r="T37" s="19"/>
      <c r="U37" s="38">
        <v>3454872.19</v>
      </c>
      <c r="V37" s="38">
        <v>3494245.8</v>
      </c>
      <c r="W37" s="39">
        <f t="shared" si="7"/>
        <v>0.01139654605</v>
      </c>
      <c r="X37" s="19"/>
      <c r="Y37" s="44">
        <f t="shared" ref="Y37:Z37" si="77">U37/D37</f>
        <v>275.712405</v>
      </c>
      <c r="Z37" s="44">
        <f t="shared" si="77"/>
        <v>290.4409588</v>
      </c>
      <c r="AA37" s="39">
        <f t="shared" si="9"/>
        <v>0.0534199896</v>
      </c>
      <c r="AB37" s="19"/>
      <c r="AC37" s="40" t="s">
        <v>24</v>
      </c>
      <c r="AD37" s="38">
        <v>3454872.19</v>
      </c>
      <c r="AE37" s="38">
        <v>3494245.8</v>
      </c>
      <c r="AF37" s="39">
        <f t="shared" si="10"/>
        <v>0.01139654605</v>
      </c>
      <c r="AG37" s="19"/>
      <c r="AH37" s="44">
        <f t="shared" ref="AH37:AI37" si="78">AD37/D37</f>
        <v>275.712405</v>
      </c>
      <c r="AI37" s="44">
        <f t="shared" si="78"/>
        <v>290.4409588</v>
      </c>
      <c r="AJ37" s="39">
        <f t="shared" si="12"/>
        <v>0.0534199896</v>
      </c>
    </row>
    <row r="38" ht="12.75" customHeight="1">
      <c r="A38" s="45" t="s">
        <v>91</v>
      </c>
      <c r="B38" s="37" t="s">
        <v>31</v>
      </c>
      <c r="C38" s="19"/>
      <c r="D38" s="38">
        <v>641951.0</v>
      </c>
      <c r="E38" s="38">
        <v>680549.0</v>
      </c>
      <c r="F38" s="39">
        <f t="shared" si="3"/>
        <v>0.06012608439</v>
      </c>
      <c r="G38" s="19"/>
      <c r="H38" s="40" t="s">
        <v>24</v>
      </c>
      <c r="I38" s="38">
        <v>9.979193778E7</v>
      </c>
      <c r="J38" s="38">
        <v>1.0464840756E8</v>
      </c>
      <c r="K38" s="39">
        <f t="shared" si="4"/>
        <v>0.04866595326</v>
      </c>
      <c r="L38" s="19"/>
      <c r="M38" s="41">
        <v>0.00838</v>
      </c>
      <c r="N38" s="41">
        <v>-0.006</v>
      </c>
      <c r="O38" s="39">
        <f t="shared" si="5"/>
        <v>-0.01438</v>
      </c>
      <c r="P38" s="19"/>
      <c r="Q38" s="42">
        <v>110.562</v>
      </c>
      <c r="R38" s="42">
        <v>108.473</v>
      </c>
      <c r="S38" s="43">
        <f t="shared" si="6"/>
        <v>-2.089</v>
      </c>
      <c r="T38" s="19"/>
      <c r="U38" s="38">
        <v>9.025877759E7</v>
      </c>
      <c r="V38" s="38">
        <v>9.647377204E7</v>
      </c>
      <c r="W38" s="39">
        <f t="shared" si="7"/>
        <v>0.06885750745</v>
      </c>
      <c r="X38" s="19"/>
      <c r="Y38" s="44">
        <f t="shared" ref="Y38:Z38" si="79">U38/D38</f>
        <v>140.6007275</v>
      </c>
      <c r="Z38" s="44">
        <f t="shared" si="79"/>
        <v>141.7587448</v>
      </c>
      <c r="AA38" s="39">
        <f t="shared" si="9"/>
        <v>0.008236211886</v>
      </c>
      <c r="AB38" s="19"/>
      <c r="AC38" s="40" t="s">
        <v>24</v>
      </c>
      <c r="AD38" s="38">
        <v>9.025877759E7</v>
      </c>
      <c r="AE38" s="38">
        <v>9.647377204E7</v>
      </c>
      <c r="AF38" s="39">
        <f t="shared" si="10"/>
        <v>0.06885750745</v>
      </c>
      <c r="AG38" s="19"/>
      <c r="AH38" s="44">
        <f t="shared" ref="AH38:AI38" si="80">AD38/D38</f>
        <v>140.6007275</v>
      </c>
      <c r="AI38" s="44">
        <f t="shared" si="80"/>
        <v>141.7587448</v>
      </c>
      <c r="AJ38" s="39">
        <f t="shared" si="12"/>
        <v>0.008236211886</v>
      </c>
    </row>
    <row r="39" ht="12.75" customHeight="1">
      <c r="A39" s="45" t="s">
        <v>92</v>
      </c>
      <c r="B39" s="37" t="s">
        <v>27</v>
      </c>
      <c r="C39" s="19"/>
      <c r="D39" s="38">
        <v>136600.0</v>
      </c>
      <c r="E39" s="38">
        <v>137100.0</v>
      </c>
      <c r="F39" s="39">
        <f t="shared" si="3"/>
        <v>0.003660322108</v>
      </c>
      <c r="G39" s="19"/>
      <c r="H39" s="40" t="s">
        <v>93</v>
      </c>
      <c r="I39" s="38">
        <v>1.6967880263E8</v>
      </c>
      <c r="J39" s="38">
        <v>2.079830857E8</v>
      </c>
      <c r="K39" s="39">
        <f t="shared" si="4"/>
        <v>0.2257458355</v>
      </c>
      <c r="L39" s="19"/>
      <c r="M39" s="41">
        <v>0.0163</v>
      </c>
      <c r="N39" s="41">
        <v>0.007</v>
      </c>
      <c r="O39" s="39">
        <f t="shared" si="5"/>
        <v>-0.0093</v>
      </c>
      <c r="P39" s="19"/>
      <c r="Q39" s="42">
        <v>106.05</v>
      </c>
      <c r="R39" s="42">
        <v>104.892</v>
      </c>
      <c r="S39" s="43">
        <f t="shared" si="6"/>
        <v>-1.158</v>
      </c>
      <c r="T39" s="19"/>
      <c r="U39" s="38">
        <v>1.5999821125E8</v>
      </c>
      <c r="V39" s="38">
        <v>1.9828391199E8</v>
      </c>
      <c r="W39" s="39">
        <f t="shared" si="7"/>
        <v>0.2392883048</v>
      </c>
      <c r="X39" s="19"/>
      <c r="Y39" s="44">
        <f t="shared" ref="Y39:Z39" si="81">U39/D39</f>
        <v>1171.28998</v>
      </c>
      <c r="Z39" s="44">
        <f t="shared" si="81"/>
        <v>1446.272152</v>
      </c>
      <c r="AA39" s="39">
        <f t="shared" si="9"/>
        <v>0.2347686538</v>
      </c>
      <c r="AB39" s="19"/>
      <c r="AC39" s="40" t="s">
        <v>24</v>
      </c>
      <c r="AD39" s="38">
        <v>1.507966026E7</v>
      </c>
      <c r="AE39" s="38">
        <v>1.86880466E7</v>
      </c>
      <c r="AF39" s="39">
        <f t="shared" si="10"/>
        <v>0.2392883048</v>
      </c>
      <c r="AG39" s="19"/>
      <c r="AH39" s="44">
        <f t="shared" ref="AH39:AI39" si="82">AD39/D39</f>
        <v>110.3928277</v>
      </c>
      <c r="AI39" s="44">
        <f t="shared" si="82"/>
        <v>136.3096032</v>
      </c>
      <c r="AJ39" s="39">
        <f t="shared" si="12"/>
        <v>0.2347686538</v>
      </c>
    </row>
    <row r="40" ht="12.75" customHeight="1">
      <c r="A40" s="45" t="s">
        <v>94</v>
      </c>
      <c r="B40" s="37" t="s">
        <v>29</v>
      </c>
      <c r="C40" s="19"/>
      <c r="D40" s="38">
        <v>263690.13</v>
      </c>
      <c r="E40" s="38">
        <v>266954.85</v>
      </c>
      <c r="F40" s="39">
        <f t="shared" si="3"/>
        <v>0.01238089571</v>
      </c>
      <c r="G40" s="19"/>
      <c r="H40" s="40" t="s">
        <v>95</v>
      </c>
      <c r="I40" s="38">
        <v>9.865488344E7</v>
      </c>
      <c r="J40" s="38">
        <v>9.712823272E7</v>
      </c>
      <c r="K40" s="39">
        <f t="shared" si="4"/>
        <v>-0.01547465941</v>
      </c>
      <c r="L40" s="19"/>
      <c r="M40" s="41">
        <v>-0.01</v>
      </c>
      <c r="N40" s="41">
        <v>-0.008</v>
      </c>
      <c r="O40" s="39">
        <f t="shared" si="5"/>
        <v>0.002</v>
      </c>
      <c r="P40" s="19"/>
      <c r="Q40" s="42">
        <v>99.095</v>
      </c>
      <c r="R40" s="42">
        <v>99.295</v>
      </c>
      <c r="S40" s="43">
        <f t="shared" si="6"/>
        <v>0.2</v>
      </c>
      <c r="T40" s="19"/>
      <c r="U40" s="38">
        <v>9.955613067E7</v>
      </c>
      <c r="V40" s="38">
        <v>9.781792149E7</v>
      </c>
      <c r="W40" s="39">
        <f t="shared" si="7"/>
        <v>-0.01745958956</v>
      </c>
      <c r="X40" s="19"/>
      <c r="Y40" s="44">
        <f t="shared" ref="Y40:Z40" si="83">U40/D40</f>
        <v>377.5497045</v>
      </c>
      <c r="Z40" s="44">
        <f t="shared" si="83"/>
        <v>366.4212188</v>
      </c>
      <c r="AA40" s="39">
        <f t="shared" si="9"/>
        <v>-0.02947555155</v>
      </c>
      <c r="AB40" s="19"/>
      <c r="AC40" s="40" t="s">
        <v>24</v>
      </c>
      <c r="AD40" s="38">
        <v>6.597577878E7</v>
      </c>
      <c r="AE40" s="38">
        <v>6.482386877E7</v>
      </c>
      <c r="AF40" s="39">
        <f t="shared" si="10"/>
        <v>-0.01745958943</v>
      </c>
      <c r="AG40" s="19"/>
      <c r="AH40" s="44">
        <f t="shared" ref="AH40:AI40" si="84">AD40/D40</f>
        <v>250.2019275</v>
      </c>
      <c r="AI40" s="44">
        <f t="shared" si="84"/>
        <v>242.8270877</v>
      </c>
      <c r="AJ40" s="39">
        <f t="shared" si="12"/>
        <v>-0.02947555142</v>
      </c>
    </row>
    <row r="41" ht="12.75" customHeight="1">
      <c r="A41" s="45" t="s">
        <v>96</v>
      </c>
      <c r="B41" s="37" t="s">
        <v>32</v>
      </c>
      <c r="C41" s="19"/>
      <c r="D41" s="38">
        <v>884691.0</v>
      </c>
      <c r="E41" s="38">
        <v>907600.0</v>
      </c>
      <c r="F41" s="39">
        <f t="shared" si="3"/>
        <v>0.02589491698</v>
      </c>
      <c r="G41" s="19"/>
      <c r="H41" s="40" t="s">
        <v>97</v>
      </c>
      <c r="I41" s="38">
        <v>1.201186704E7</v>
      </c>
      <c r="J41" s="38">
        <v>1.201949595E7</v>
      </c>
      <c r="K41" s="39">
        <f t="shared" si="4"/>
        <v>0.0006351144226</v>
      </c>
      <c r="L41" s="19"/>
      <c r="M41" s="41">
        <v>0.019</v>
      </c>
      <c r="N41" s="41">
        <v>0.0</v>
      </c>
      <c r="O41" s="39">
        <f t="shared" si="5"/>
        <v>-0.019</v>
      </c>
      <c r="P41" s="19"/>
      <c r="Q41" s="42">
        <v>118.217</v>
      </c>
      <c r="R41" s="42">
        <v>115.608</v>
      </c>
      <c r="S41" s="43">
        <f t="shared" si="6"/>
        <v>-2.609</v>
      </c>
      <c r="T41" s="19"/>
      <c r="U41" s="38">
        <v>1.016085323E7</v>
      </c>
      <c r="V41" s="38">
        <v>1.039675287E7</v>
      </c>
      <c r="W41" s="39">
        <f t="shared" si="7"/>
        <v>0.0232165188</v>
      </c>
      <c r="X41" s="19"/>
      <c r="Y41" s="44">
        <f t="shared" ref="Y41:Z41" si="85">U41/D41</f>
        <v>11.48520018</v>
      </c>
      <c r="Z41" s="44">
        <f t="shared" si="85"/>
        <v>11.45521471</v>
      </c>
      <c r="AA41" s="39">
        <f t="shared" si="9"/>
        <v>-0.002610791945</v>
      </c>
      <c r="AB41" s="19"/>
      <c r="AC41" s="40" t="s">
        <v>24</v>
      </c>
      <c r="AD41" s="38">
        <v>1.14083955E7</v>
      </c>
      <c r="AE41" s="38">
        <v>1.167325873E7</v>
      </c>
      <c r="AF41" s="39">
        <f t="shared" si="10"/>
        <v>0.02321651892</v>
      </c>
      <c r="AG41" s="19"/>
      <c r="AH41" s="44">
        <f t="shared" ref="AH41:AI41" si="86">AD41/D41</f>
        <v>12.89534482</v>
      </c>
      <c r="AI41" s="44">
        <f t="shared" si="86"/>
        <v>12.86167775</v>
      </c>
      <c r="AJ41" s="39">
        <f t="shared" si="12"/>
        <v>-0.002610791822</v>
      </c>
    </row>
  </sheetData>
  <mergeCells count="8">
    <mergeCell ref="D1:F1"/>
    <mergeCell ref="H1:K1"/>
    <mergeCell ref="M1:O1"/>
    <mergeCell ref="Q1:S1"/>
    <mergeCell ref="U1:W1"/>
    <mergeCell ref="Y1:AA1"/>
    <mergeCell ref="AC1:AF1"/>
    <mergeCell ref="AH1:A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10.63"/>
    <col customWidth="1" min="3" max="3" width="15.38"/>
    <col customWidth="1" min="4" max="4" width="99.38"/>
  </cols>
  <sheetData>
    <row r="1" ht="12.75" customHeight="1">
      <c r="A1" s="46" t="s">
        <v>98</v>
      </c>
      <c r="B1" s="47" t="s">
        <v>99</v>
      </c>
      <c r="C1" s="47" t="s">
        <v>100</v>
      </c>
      <c r="D1" s="46" t="s">
        <v>101</v>
      </c>
    </row>
    <row r="2" ht="12.75" customHeight="1">
      <c r="A2" s="48">
        <v>43171.0</v>
      </c>
      <c r="B2" s="49" t="s">
        <v>102</v>
      </c>
      <c r="C2" s="50">
        <v>2015.0</v>
      </c>
      <c r="D2" s="49" t="s">
        <v>103</v>
      </c>
    </row>
    <row r="3" ht="12.75" customHeight="1">
      <c r="A3" s="51">
        <v>43942.0</v>
      </c>
      <c r="B3" s="49" t="s">
        <v>26</v>
      </c>
      <c r="C3" s="50">
        <v>2015.0</v>
      </c>
      <c r="D3" s="49" t="s">
        <v>104</v>
      </c>
    </row>
    <row r="4" ht="12.75" customHeight="1">
      <c r="A4" s="51">
        <v>43942.0</v>
      </c>
      <c r="B4" s="52" t="s">
        <v>87</v>
      </c>
      <c r="C4" s="50">
        <v>2015.0</v>
      </c>
      <c r="D4" s="49" t="s">
        <v>104</v>
      </c>
    </row>
    <row r="5" ht="15.75" customHeight="1">
      <c r="A5" s="53"/>
      <c r="B5" s="53"/>
      <c r="C5" s="53"/>
      <c r="D5" s="53"/>
    </row>
    <row r="6" ht="15.75" customHeight="1">
      <c r="A6" s="53"/>
      <c r="B6" s="53"/>
      <c r="C6" s="53"/>
      <c r="D6" s="53"/>
    </row>
    <row r="7" ht="15.75" customHeight="1">
      <c r="A7" s="53"/>
      <c r="B7" s="53"/>
      <c r="C7" s="53"/>
      <c r="D7" s="53"/>
    </row>
    <row r="8" ht="15.75" customHeight="1">
      <c r="A8" s="53"/>
      <c r="B8" s="53"/>
      <c r="C8" s="53"/>
      <c r="D8" s="53"/>
    </row>
    <row r="9" ht="15.75" customHeight="1">
      <c r="A9" s="53"/>
      <c r="B9" s="53"/>
      <c r="C9" s="53"/>
      <c r="D9" s="53"/>
    </row>
    <row r="10" ht="15.75" customHeight="1">
      <c r="A10" s="53"/>
      <c r="B10" s="53"/>
      <c r="C10" s="53"/>
      <c r="D10" s="53"/>
    </row>
    <row r="11" ht="15.75" customHeight="1">
      <c r="A11" s="53"/>
      <c r="B11" s="53"/>
      <c r="C11" s="53"/>
      <c r="D11" s="53"/>
    </row>
    <row r="12" ht="15.75" customHeight="1">
      <c r="A12" s="53"/>
      <c r="B12" s="53"/>
      <c r="C12" s="53"/>
      <c r="D12" s="53"/>
    </row>
    <row r="13" ht="15.75" customHeight="1">
      <c r="A13" s="53"/>
      <c r="B13" s="53"/>
      <c r="C13" s="53"/>
      <c r="D13" s="53"/>
    </row>
    <row r="14" ht="15.75" customHeight="1">
      <c r="A14" s="53"/>
      <c r="B14" s="53"/>
      <c r="C14" s="53"/>
      <c r="D14" s="53"/>
    </row>
    <row r="15" ht="15.75" customHeight="1">
      <c r="A15" s="53"/>
      <c r="B15" s="53"/>
      <c r="C15" s="53"/>
      <c r="D15" s="53"/>
    </row>
    <row r="16" ht="15.75" customHeight="1">
      <c r="A16" s="53"/>
      <c r="B16" s="53"/>
      <c r="C16" s="53"/>
      <c r="D16" s="53"/>
    </row>
    <row r="17" ht="15.75" customHeight="1">
      <c r="A17" s="53"/>
      <c r="B17" s="53"/>
      <c r="C17" s="53"/>
      <c r="D17" s="53"/>
    </row>
    <row r="18" ht="15.75" customHeight="1">
      <c r="A18" s="53"/>
      <c r="B18" s="53"/>
      <c r="C18" s="53"/>
      <c r="D18" s="53"/>
    </row>
    <row r="19" ht="15.75" customHeight="1">
      <c r="A19" s="53"/>
      <c r="B19" s="53"/>
      <c r="C19" s="53"/>
      <c r="D19" s="53"/>
    </row>
    <row r="20">
      <c r="A20" s="54"/>
      <c r="B20" s="54"/>
      <c r="C20" s="54"/>
      <c r="D20" s="54"/>
    </row>
  </sheetData>
  <drawing r:id="rId1"/>
</worksheet>
</file>