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<sst xmlns="http://schemas.openxmlformats.org/spreadsheetml/2006/main" count="56" uniqueCount="56">
  <si>
    <t>Data source</t>
  </si>
  <si>
    <t>EUROCONTROL</t>
  </si>
  <si>
    <t>Period Start</t>
  </si>
  <si>
    <t>Meta data</t>
  </si>
  <si>
    <t>N/A</t>
  </si>
  <si>
    <t>Release date</t>
  </si>
  <si>
    <t>Period End</t>
  </si>
  <si>
    <t>31 Nov. 2020</t>
  </si>
  <si>
    <t>Contact</t>
  </si>
  <si>
    <t>pru-support@eurocontrol.int</t>
  </si>
  <si>
    <t>Period: JAN-NOV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</si>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</sst>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m/d/yyyy"/>
    <numFmt numFmtId="167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1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5" numFmtId="165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6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8" fillId="3" fontId="9" numFmtId="0" xfId="0" applyAlignment="1" applyBorder="1" applyFont="1">
      <alignment horizontal="left" readingOrder="0" shrinkToFit="0" vertical="center" wrapText="0"/>
    </xf>
    <xf borderId="8" fillId="3" fontId="9" numFmtId="0" xfId="0" applyAlignment="1" applyBorder="1" applyFont="1">
      <alignment horizontal="center" readingOrder="0" shrinkToFit="0" vertical="center" wrapText="0"/>
    </xf>
    <xf borderId="8" fillId="3" fontId="9" numFmtId="0" xfId="0" applyAlignment="1" applyBorder="1" applyFont="1">
      <alignment horizontal="center" shrinkToFit="0" vertical="center" wrapText="0"/>
    </xf>
    <xf borderId="8" fillId="4" fontId="10" numFmtId="0" xfId="0" applyAlignment="1" applyBorder="1" applyFill="1" applyFont="1">
      <alignment horizontal="center" readingOrder="0" shrinkToFit="0" vertical="center" wrapText="1"/>
    </xf>
    <xf borderId="8" fillId="4" fontId="10" numFmtId="49" xfId="0" applyAlignment="1" applyBorder="1" applyFont="1" applyNumberFormat="1">
      <alignment horizontal="center" readingOrder="0" shrinkToFit="0" vertical="center" wrapText="1"/>
    </xf>
    <xf borderId="8" fillId="3" fontId="11" numFmtId="0" xfId="0" applyAlignment="1" applyBorder="1" applyFont="1">
      <alignment readingOrder="0" shrinkToFit="0" vertical="center" wrapText="0"/>
    </xf>
    <xf borderId="8" fillId="5" fontId="11" numFmtId="3" xfId="0" applyAlignment="1" applyBorder="1" applyFill="1" applyFont="1" applyNumberFormat="1">
      <alignment horizontal="right" readingOrder="0" shrinkToFit="0" vertical="center" wrapText="0"/>
    </xf>
    <xf borderId="8" fillId="5" fontId="8" numFmtId="167" xfId="0" applyAlignment="1" applyBorder="1" applyFont="1" applyNumberFormat="1">
      <alignment horizontal="right" shrinkToFit="0" wrapText="1"/>
    </xf>
    <xf borderId="8" fillId="3" fontId="11" numFmtId="3" xfId="0" applyAlignment="1" applyBorder="1" applyFont="1" applyNumberFormat="1">
      <alignment horizontal="right" readingOrder="0" shrinkToFit="0" vertical="center" wrapText="0"/>
    </xf>
    <xf borderId="9" fillId="4" fontId="12" numFmtId="0" xfId="0" applyAlignment="1" applyBorder="1" applyFont="1">
      <alignment shrinkToFit="0" wrapText="0"/>
    </xf>
    <xf borderId="9" fillId="4" fontId="12" numFmtId="0" xfId="0" applyAlignment="1" applyBorder="1" applyFont="1">
      <alignment horizontal="center" shrinkToFit="0" wrapText="0"/>
    </xf>
    <xf borderId="10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44209.0</v>
      </c>
      <c r="C2" s="10" t="s">
        <v>6</v>
      </c>
      <c r="D2" s="11" t="s">
        <v>7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8">
        <v>334.0</v>
      </c>
      <c r="D4" s="19"/>
      <c r="E4" s="18">
        <v>335.0</v>
      </c>
      <c r="F4" s="19"/>
      <c r="G4" s="19"/>
      <c r="H4" s="18">
        <v>335.0</v>
      </c>
      <c r="I4" s="19"/>
    </row>
    <row r="5" ht="25.5" customHeight="1">
      <c r="A5" s="20" t="s">
        <v>12</v>
      </c>
      <c r="B5" s="20" t="s">
        <v>13</v>
      </c>
      <c r="C5" s="21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2" t="s">
        <v>21</v>
      </c>
      <c r="B6" s="23">
        <f>sum(B7:B36)</f>
        <v>127873673.6</v>
      </c>
      <c r="C6" s="23">
        <f t="shared" ref="C6:C36" si="1">B6/C$4</f>
        <v>382855.3102</v>
      </c>
      <c r="D6" s="23">
        <f>sum(D7:D36)</f>
        <v>53909367.25</v>
      </c>
      <c r="E6" s="23">
        <f t="shared" ref="E6:E36" si="2">D6/E$4</f>
        <v>160923.4843</v>
      </c>
      <c r="F6" s="24">
        <f t="shared" ref="F6:F36" si="3">E6/C6-1</f>
        <v>-0.5796754543</v>
      </c>
      <c r="G6" s="23">
        <f>sum(G7:G36)</f>
        <v>132119506.2</v>
      </c>
      <c r="H6" s="23">
        <f t="shared" ref="H6:H36" si="4">G6/H$4</f>
        <v>394386.5857</v>
      </c>
      <c r="I6" s="24">
        <f t="shared" ref="I6:I36" si="5">D6/G6-1</f>
        <v>-0.5919651171</v>
      </c>
    </row>
    <row r="7" ht="12.75" customHeight="1">
      <c r="A7" s="22" t="s">
        <v>22</v>
      </c>
      <c r="B7" s="25">
        <v>3098965.7</v>
      </c>
      <c r="C7" s="23">
        <f t="shared" si="1"/>
        <v>9278.340419</v>
      </c>
      <c r="D7" s="25">
        <v>1420148.47</v>
      </c>
      <c r="E7" s="23">
        <f t="shared" si="2"/>
        <v>4239.249164</v>
      </c>
      <c r="F7" s="24">
        <f t="shared" si="3"/>
        <v>-0.5431026485</v>
      </c>
      <c r="G7" s="25">
        <v>3158998.74</v>
      </c>
      <c r="H7" s="23">
        <f t="shared" si="4"/>
        <v>9429.846985</v>
      </c>
      <c r="I7" s="24">
        <f t="shared" si="5"/>
        <v>-0.5504434832</v>
      </c>
    </row>
    <row r="8" ht="12.75" customHeight="1">
      <c r="A8" s="22" t="s">
        <v>23</v>
      </c>
      <c r="B8" s="25">
        <v>2417458.5</v>
      </c>
      <c r="C8" s="23">
        <f t="shared" si="1"/>
        <v>7237.899701</v>
      </c>
      <c r="D8" s="25">
        <v>1012266.79</v>
      </c>
      <c r="E8" s="23">
        <f t="shared" si="2"/>
        <v>3021.69191</v>
      </c>
      <c r="F8" s="24">
        <f t="shared" si="3"/>
        <v>-0.5825181288</v>
      </c>
      <c r="G8" s="25">
        <v>2546115.0</v>
      </c>
      <c r="H8" s="23">
        <f t="shared" si="4"/>
        <v>7600.343284</v>
      </c>
      <c r="I8" s="24">
        <f t="shared" si="5"/>
        <v>-0.6024269171</v>
      </c>
    </row>
    <row r="9" ht="12.75" customHeight="1">
      <c r="A9" s="22" t="s">
        <v>24</v>
      </c>
      <c r="B9" s="25">
        <v>3739434.99</v>
      </c>
      <c r="C9" s="23">
        <f t="shared" si="1"/>
        <v>11195.91314</v>
      </c>
      <c r="D9" s="25">
        <v>1634363.35</v>
      </c>
      <c r="E9" s="23">
        <f t="shared" si="2"/>
        <v>4878.696567</v>
      </c>
      <c r="F9" s="24">
        <f t="shared" si="3"/>
        <v>-0.5642430854</v>
      </c>
      <c r="G9" s="25">
        <v>3981065.47</v>
      </c>
      <c r="H9" s="23">
        <f t="shared" si="4"/>
        <v>11883.77752</v>
      </c>
      <c r="I9" s="24">
        <f t="shared" si="5"/>
        <v>-0.5894658447</v>
      </c>
    </row>
    <row r="10" ht="12.75" customHeight="1">
      <c r="A10" s="22" t="s">
        <v>25</v>
      </c>
      <c r="B10" s="25">
        <v>2062218.51</v>
      </c>
      <c r="C10" s="23">
        <f t="shared" si="1"/>
        <v>6174.306916</v>
      </c>
      <c r="D10" s="25">
        <v>875036.78</v>
      </c>
      <c r="E10" s="23">
        <f t="shared" si="2"/>
        <v>2612.05009</v>
      </c>
      <c r="F10" s="24">
        <f t="shared" si="3"/>
        <v>-0.5769484535</v>
      </c>
      <c r="G10" s="25">
        <v>2089869.51</v>
      </c>
      <c r="H10" s="23">
        <f t="shared" si="4"/>
        <v>6238.416448</v>
      </c>
      <c r="I10" s="24">
        <f t="shared" si="5"/>
        <v>-0.5812959729</v>
      </c>
    </row>
    <row r="11" ht="12.75" customHeight="1">
      <c r="A11" s="22" t="s">
        <v>26</v>
      </c>
      <c r="B11" s="25">
        <v>1906804.77</v>
      </c>
      <c r="C11" s="23">
        <f t="shared" si="1"/>
        <v>5708.996317</v>
      </c>
      <c r="D11" s="25">
        <v>791136.42</v>
      </c>
      <c r="E11" s="23">
        <f t="shared" si="2"/>
        <v>2361.601254</v>
      </c>
      <c r="F11" s="24">
        <f t="shared" si="3"/>
        <v>-0.5863368756</v>
      </c>
      <c r="G11" s="25">
        <v>1962888.74</v>
      </c>
      <c r="H11" s="23">
        <f t="shared" si="4"/>
        <v>5859.369373</v>
      </c>
      <c r="I11" s="24">
        <f t="shared" si="5"/>
        <v>-0.596952999</v>
      </c>
    </row>
    <row r="12" ht="12.75" customHeight="1">
      <c r="A12" s="22" t="s">
        <v>27</v>
      </c>
      <c r="B12" s="25">
        <v>2721809.79</v>
      </c>
      <c r="C12" s="23">
        <f t="shared" si="1"/>
        <v>8149.131108</v>
      </c>
      <c r="D12" s="25">
        <v>1068796.24</v>
      </c>
      <c r="E12" s="23">
        <f t="shared" si="2"/>
        <v>3190.436537</v>
      </c>
      <c r="F12" s="24">
        <f t="shared" si="3"/>
        <v>-0.6084936547</v>
      </c>
      <c r="G12" s="25">
        <v>2891324.35</v>
      </c>
      <c r="H12" s="23">
        <f t="shared" si="4"/>
        <v>8630.818955</v>
      </c>
      <c r="I12" s="24">
        <f t="shared" si="5"/>
        <v>-0.6303437074</v>
      </c>
    </row>
    <row r="13" ht="12.75" customHeight="1">
      <c r="A13" s="22" t="s">
        <v>28</v>
      </c>
      <c r="B13" s="25">
        <v>1642431.11</v>
      </c>
      <c r="C13" s="23">
        <f t="shared" si="1"/>
        <v>4917.458413</v>
      </c>
      <c r="D13" s="25">
        <v>672405.93</v>
      </c>
      <c r="E13" s="23">
        <f t="shared" si="2"/>
        <v>2007.181881</v>
      </c>
      <c r="F13" s="24">
        <f t="shared" si="3"/>
        <v>-0.5918253472</v>
      </c>
      <c r="G13" s="25">
        <v>1549844.17</v>
      </c>
      <c r="H13" s="23">
        <f t="shared" si="4"/>
        <v>4626.400507</v>
      </c>
      <c r="I13" s="24">
        <f t="shared" si="5"/>
        <v>-0.5661461049</v>
      </c>
    </row>
    <row r="14" ht="12.75" customHeight="1">
      <c r="A14" s="22" t="s">
        <v>29</v>
      </c>
      <c r="B14" s="25">
        <v>835206.2</v>
      </c>
      <c r="C14" s="23">
        <f t="shared" si="1"/>
        <v>2500.617365</v>
      </c>
      <c r="D14" s="25">
        <v>386442.11</v>
      </c>
      <c r="E14" s="23">
        <f t="shared" si="2"/>
        <v>1153.558537</v>
      </c>
      <c r="F14" s="24">
        <f t="shared" si="3"/>
        <v>-0.5386905037</v>
      </c>
      <c r="G14" s="25">
        <v>868662.73</v>
      </c>
      <c r="H14" s="23">
        <f t="shared" si="4"/>
        <v>2593.023075</v>
      </c>
      <c r="I14" s="24">
        <f t="shared" si="5"/>
        <v>-0.5551298604</v>
      </c>
    </row>
    <row r="15" ht="12.75" customHeight="1">
      <c r="A15" s="22" t="s">
        <v>30</v>
      </c>
      <c r="B15" s="25">
        <v>921235.04</v>
      </c>
      <c r="C15" s="23">
        <f t="shared" si="1"/>
        <v>2758.188743</v>
      </c>
      <c r="D15" s="25">
        <v>430775.45</v>
      </c>
      <c r="E15" s="23">
        <f t="shared" si="2"/>
        <v>1285.896866</v>
      </c>
      <c r="F15" s="24">
        <f t="shared" si="3"/>
        <v>-0.5337893865</v>
      </c>
      <c r="G15" s="25">
        <v>932145.84</v>
      </c>
      <c r="H15" s="23">
        <f t="shared" si="4"/>
        <v>2782.524896</v>
      </c>
      <c r="I15" s="24">
        <f t="shared" si="5"/>
        <v>-0.5378668965</v>
      </c>
    </row>
    <row r="16" ht="12.75" customHeight="1">
      <c r="A16" s="22" t="s">
        <v>31</v>
      </c>
      <c r="B16" s="25">
        <v>2.033874663E7</v>
      </c>
      <c r="C16" s="23">
        <f t="shared" si="1"/>
        <v>60894.45099</v>
      </c>
      <c r="D16" s="25">
        <v>8011989.96</v>
      </c>
      <c r="E16" s="23">
        <f t="shared" si="2"/>
        <v>23916.38794</v>
      </c>
      <c r="F16" s="24">
        <f t="shared" si="3"/>
        <v>-0.607248484</v>
      </c>
      <c r="G16" s="25">
        <v>2.107386441E7</v>
      </c>
      <c r="H16" s="23">
        <f t="shared" si="4"/>
        <v>62907.05794</v>
      </c>
      <c r="I16" s="24">
        <f t="shared" si="5"/>
        <v>-0.6198139172</v>
      </c>
    </row>
    <row r="17" ht="12.75" customHeight="1">
      <c r="A17" s="22" t="s">
        <v>32</v>
      </c>
      <c r="B17" s="25">
        <v>1.406303059E7</v>
      </c>
      <c r="C17" s="23">
        <f t="shared" si="1"/>
        <v>42104.88201</v>
      </c>
      <c r="D17" s="25">
        <v>6444911.29</v>
      </c>
      <c r="E17" s="23">
        <f t="shared" si="2"/>
        <v>19238.54116</v>
      </c>
      <c r="F17" s="24">
        <f t="shared" si="3"/>
        <v>-0.5430805112</v>
      </c>
      <c r="G17" s="25">
        <v>1.423581906E7</v>
      </c>
      <c r="H17" s="23">
        <f t="shared" si="4"/>
        <v>42494.98227</v>
      </c>
      <c r="I17" s="24">
        <f t="shared" si="5"/>
        <v>-0.5472749925</v>
      </c>
    </row>
    <row r="18" ht="12.75" customHeight="1">
      <c r="A18" s="22" t="s">
        <v>33</v>
      </c>
      <c r="B18" s="25">
        <v>5627311.51</v>
      </c>
      <c r="C18" s="23">
        <f t="shared" si="1"/>
        <v>16848.23805</v>
      </c>
      <c r="D18" s="25">
        <v>2580949.19</v>
      </c>
      <c r="E18" s="23">
        <f t="shared" si="2"/>
        <v>7704.32594</v>
      </c>
      <c r="F18" s="24">
        <f t="shared" si="3"/>
        <v>-0.5427221579</v>
      </c>
      <c r="G18" s="25">
        <v>5665921.49</v>
      </c>
      <c r="H18" s="23">
        <f t="shared" si="4"/>
        <v>16913.19848</v>
      </c>
      <c r="I18" s="24">
        <f t="shared" si="5"/>
        <v>-0.5444784764</v>
      </c>
    </row>
    <row r="19" ht="12.75" customHeight="1">
      <c r="A19" s="22" t="s">
        <v>34</v>
      </c>
      <c r="B19" s="25">
        <v>2924526.07</v>
      </c>
      <c r="C19" s="23">
        <f t="shared" si="1"/>
        <v>8756.066078</v>
      </c>
      <c r="D19" s="25">
        <v>1331363.95</v>
      </c>
      <c r="E19" s="23">
        <f t="shared" si="2"/>
        <v>3974.220746</v>
      </c>
      <c r="F19" s="24">
        <f t="shared" si="3"/>
        <v>-0.5461180043</v>
      </c>
      <c r="G19" s="25">
        <v>3326991.23</v>
      </c>
      <c r="H19" s="23">
        <f t="shared" si="4"/>
        <v>9931.317104</v>
      </c>
      <c r="I19" s="24">
        <f t="shared" si="5"/>
        <v>-0.5998294381</v>
      </c>
    </row>
    <row r="20" ht="12.75" customHeight="1">
      <c r="A20" s="22" t="s">
        <v>35</v>
      </c>
      <c r="B20" s="25">
        <v>4302233.44</v>
      </c>
      <c r="C20" s="23">
        <f t="shared" si="1"/>
        <v>12880.93844</v>
      </c>
      <c r="D20" s="25">
        <v>1836137.42</v>
      </c>
      <c r="E20" s="23">
        <f t="shared" si="2"/>
        <v>5481.007224</v>
      </c>
      <c r="F20" s="24">
        <f t="shared" si="3"/>
        <v>-0.574486964</v>
      </c>
      <c r="G20" s="25">
        <v>4346900.55</v>
      </c>
      <c r="H20" s="23">
        <f t="shared" si="4"/>
        <v>12975.82254</v>
      </c>
      <c r="I20" s="24">
        <f t="shared" si="5"/>
        <v>-0.5775984753</v>
      </c>
    </row>
    <row r="21" ht="12.75" customHeight="1">
      <c r="A21" s="22" t="s">
        <v>36</v>
      </c>
      <c r="B21" s="25">
        <v>9380287.89</v>
      </c>
      <c r="C21" s="23">
        <f t="shared" si="1"/>
        <v>28084.69428</v>
      </c>
      <c r="D21" s="25">
        <v>3756239.73</v>
      </c>
      <c r="E21" s="23">
        <f t="shared" si="2"/>
        <v>11212.65591</v>
      </c>
      <c r="F21" s="24">
        <f t="shared" si="3"/>
        <v>-0.6007556359</v>
      </c>
      <c r="G21" s="25">
        <v>9727298.07</v>
      </c>
      <c r="H21" s="23">
        <f t="shared" si="4"/>
        <v>29036.71066</v>
      </c>
      <c r="I21" s="24">
        <f t="shared" si="5"/>
        <v>-0.6138455198</v>
      </c>
    </row>
    <row r="22" ht="12.75" customHeight="1">
      <c r="A22" s="22" t="s">
        <v>37</v>
      </c>
      <c r="B22" s="25">
        <v>885340.18</v>
      </c>
      <c r="C22" s="23">
        <f t="shared" si="1"/>
        <v>2650.719102</v>
      </c>
      <c r="D22" s="25">
        <v>405633.33</v>
      </c>
      <c r="E22" s="23">
        <f t="shared" si="2"/>
        <v>1210.845761</v>
      </c>
      <c r="F22" s="24">
        <f t="shared" si="3"/>
        <v>-0.5432010278</v>
      </c>
      <c r="G22" s="25">
        <v>897792.22</v>
      </c>
      <c r="H22" s="23">
        <f t="shared" si="4"/>
        <v>2679.976776</v>
      </c>
      <c r="I22" s="24">
        <f t="shared" si="5"/>
        <v>-0.5481879649</v>
      </c>
    </row>
    <row r="23" ht="12.75" customHeight="1">
      <c r="A23" s="22" t="s">
        <v>38</v>
      </c>
      <c r="B23" s="25">
        <v>572695.46</v>
      </c>
      <c r="C23" s="23">
        <f t="shared" si="1"/>
        <v>1714.657066</v>
      </c>
      <c r="D23" s="25">
        <v>305701.26</v>
      </c>
      <c r="E23" s="23">
        <f t="shared" si="2"/>
        <v>912.5410746</v>
      </c>
      <c r="F23" s="24">
        <f t="shared" si="3"/>
        <v>-0.4677996593</v>
      </c>
      <c r="G23" s="25">
        <v>610451.69</v>
      </c>
      <c r="H23" s="23">
        <f t="shared" si="4"/>
        <v>1822.243851</v>
      </c>
      <c r="I23" s="24">
        <f t="shared" si="5"/>
        <v>-0.4992212078</v>
      </c>
    </row>
    <row r="24" ht="12.75" customHeight="1">
      <c r="A24" s="22" t="s">
        <v>39</v>
      </c>
      <c r="B24" s="25">
        <v>934673.75</v>
      </c>
      <c r="C24" s="23">
        <f t="shared" si="1"/>
        <v>2798.424401</v>
      </c>
      <c r="D24" s="25">
        <v>365580.69</v>
      </c>
      <c r="E24" s="23">
        <f t="shared" si="2"/>
        <v>1091.285642</v>
      </c>
      <c r="F24" s="24">
        <f t="shared" si="3"/>
        <v>-0.6100356896</v>
      </c>
      <c r="G24" s="25">
        <v>918200.56</v>
      </c>
      <c r="H24" s="23">
        <f t="shared" si="4"/>
        <v>2740.897194</v>
      </c>
      <c r="I24" s="24">
        <f t="shared" si="5"/>
        <v>-0.6018509398</v>
      </c>
    </row>
    <row r="25" ht="12.75" customHeight="1">
      <c r="A25" s="22" t="s">
        <v>40</v>
      </c>
      <c r="B25" s="25">
        <v>3129743.93</v>
      </c>
      <c r="C25" s="23">
        <f t="shared" si="1"/>
        <v>9370.490808</v>
      </c>
      <c r="D25" s="25">
        <v>1381625.03</v>
      </c>
      <c r="E25" s="23">
        <f t="shared" si="2"/>
        <v>4124.253821</v>
      </c>
      <c r="F25" s="24">
        <f t="shared" si="3"/>
        <v>-0.5598678975</v>
      </c>
      <c r="G25" s="25">
        <v>3164215.03</v>
      </c>
      <c r="H25" s="23">
        <f t="shared" si="4"/>
        <v>9445.418</v>
      </c>
      <c r="I25" s="24">
        <f t="shared" si="5"/>
        <v>-0.5633593113</v>
      </c>
    </row>
    <row r="26" ht="12.75" customHeight="1">
      <c r="A26" s="22" t="s">
        <v>41</v>
      </c>
      <c r="B26" s="25">
        <v>2236560.76</v>
      </c>
      <c r="C26" s="23">
        <f t="shared" si="1"/>
        <v>6696.289701</v>
      </c>
      <c r="D26" s="25">
        <v>1139361.76</v>
      </c>
      <c r="E26" s="23">
        <f t="shared" si="2"/>
        <v>3401.079881</v>
      </c>
      <c r="F26" s="24">
        <f t="shared" si="3"/>
        <v>-0.4920948715</v>
      </c>
      <c r="G26" s="25">
        <v>2259154.87</v>
      </c>
      <c r="H26" s="23">
        <f t="shared" si="4"/>
        <v>6743.745881</v>
      </c>
      <c r="I26" s="24">
        <f t="shared" si="5"/>
        <v>-0.4956690331</v>
      </c>
    </row>
    <row r="27" ht="12.75" customHeight="1">
      <c r="A27" s="22" t="s">
        <v>42</v>
      </c>
      <c r="B27" s="25">
        <v>4604859.82</v>
      </c>
      <c r="C27" s="23">
        <f t="shared" si="1"/>
        <v>13787.00545</v>
      </c>
      <c r="D27" s="25">
        <v>1987401.76</v>
      </c>
      <c r="E27" s="23">
        <f t="shared" si="2"/>
        <v>5932.542567</v>
      </c>
      <c r="F27" s="24">
        <f t="shared" si="3"/>
        <v>-0.5697004263</v>
      </c>
      <c r="G27" s="25">
        <v>4745682.77</v>
      </c>
      <c r="H27" s="23">
        <f t="shared" si="4"/>
        <v>14166.21722</v>
      </c>
      <c r="I27" s="24">
        <f t="shared" si="5"/>
        <v>-0.5812190034</v>
      </c>
    </row>
    <row r="28" ht="12.75" customHeight="1">
      <c r="A28" s="22" t="s">
        <v>43</v>
      </c>
      <c r="B28" s="25">
        <v>3729978.68</v>
      </c>
      <c r="C28" s="23">
        <f t="shared" si="1"/>
        <v>11167.60084</v>
      </c>
      <c r="D28" s="25">
        <v>1439765.54</v>
      </c>
      <c r="E28" s="23">
        <f t="shared" si="2"/>
        <v>4297.807582</v>
      </c>
      <c r="F28" s="24">
        <f t="shared" si="3"/>
        <v>-0.6151539042</v>
      </c>
      <c r="G28" s="25">
        <v>3750549.8</v>
      </c>
      <c r="H28" s="23">
        <f t="shared" si="4"/>
        <v>11195.67104</v>
      </c>
      <c r="I28" s="24">
        <f t="shared" si="5"/>
        <v>-0.6161188048</v>
      </c>
    </row>
    <row r="29" ht="12.75" customHeight="1">
      <c r="A29" s="22" t="s">
        <v>44</v>
      </c>
      <c r="B29" s="25">
        <v>4727383.91</v>
      </c>
      <c r="C29" s="23">
        <f t="shared" si="1"/>
        <v>14153.84404</v>
      </c>
      <c r="D29" s="25">
        <v>2091593.1</v>
      </c>
      <c r="E29" s="23">
        <f t="shared" si="2"/>
        <v>6243.561493</v>
      </c>
      <c r="F29" s="24">
        <f t="shared" si="3"/>
        <v>-0.5588787418</v>
      </c>
      <c r="G29" s="25">
        <v>5166413.31</v>
      </c>
      <c r="H29" s="23">
        <f t="shared" si="4"/>
        <v>15422.12928</v>
      </c>
      <c r="I29" s="24">
        <f t="shared" si="5"/>
        <v>-0.5951556768</v>
      </c>
    </row>
    <row r="30" ht="12.75" customHeight="1">
      <c r="A30" s="22" t="s">
        <v>45</v>
      </c>
      <c r="B30" s="25">
        <v>1204821.58</v>
      </c>
      <c r="C30" s="23">
        <f t="shared" si="1"/>
        <v>3607.25024</v>
      </c>
      <c r="D30" s="25">
        <v>446576.65</v>
      </c>
      <c r="E30" s="23">
        <f t="shared" si="2"/>
        <v>1333.064627</v>
      </c>
      <c r="F30" s="24">
        <f t="shared" si="3"/>
        <v>-0.6304485305</v>
      </c>
      <c r="G30" s="25">
        <v>1353993.27</v>
      </c>
      <c r="H30" s="23">
        <f t="shared" si="4"/>
        <v>4041.770955</v>
      </c>
      <c r="I30" s="24">
        <f t="shared" si="5"/>
        <v>-0.6701780874</v>
      </c>
    </row>
    <row r="31" ht="12.75" customHeight="1">
      <c r="A31" s="22" t="s">
        <v>46</v>
      </c>
      <c r="B31" s="25">
        <v>591054.63</v>
      </c>
      <c r="C31" s="23">
        <f t="shared" si="1"/>
        <v>1769.624641</v>
      </c>
      <c r="D31" s="25">
        <v>248291.47</v>
      </c>
      <c r="E31" s="23">
        <f t="shared" si="2"/>
        <v>741.1685672</v>
      </c>
      <c r="F31" s="24">
        <f t="shared" si="3"/>
        <v>-0.5811718767</v>
      </c>
      <c r="G31" s="25">
        <v>593122.92</v>
      </c>
      <c r="H31" s="23">
        <f t="shared" si="4"/>
        <v>1770.516179</v>
      </c>
      <c r="I31" s="24">
        <f t="shared" si="5"/>
        <v>-0.5813827764</v>
      </c>
    </row>
    <row r="32" ht="12.75" customHeight="1">
      <c r="A32" s="22" t="s">
        <v>47</v>
      </c>
      <c r="B32" s="25">
        <v>1781420.66</v>
      </c>
      <c r="C32" s="23">
        <f t="shared" si="1"/>
        <v>5333.59479</v>
      </c>
      <c r="D32" s="25">
        <v>739635.85</v>
      </c>
      <c r="E32" s="23">
        <f t="shared" si="2"/>
        <v>2207.868209</v>
      </c>
      <c r="F32" s="24">
        <f t="shared" si="3"/>
        <v>-0.5860450042</v>
      </c>
      <c r="G32" s="25">
        <v>1880829.62</v>
      </c>
      <c r="H32" s="23">
        <f t="shared" si="4"/>
        <v>5614.416776</v>
      </c>
      <c r="I32" s="24">
        <f t="shared" si="5"/>
        <v>-0.6067502116</v>
      </c>
    </row>
    <row r="33" ht="12.75" customHeight="1">
      <c r="A33" s="22" t="s">
        <v>48</v>
      </c>
      <c r="B33" s="25">
        <v>1.066167974E7</v>
      </c>
      <c r="C33" s="23">
        <f t="shared" si="1"/>
        <v>31921.19683</v>
      </c>
      <c r="D33" s="25">
        <v>4147142.92</v>
      </c>
      <c r="E33" s="23">
        <f t="shared" si="2"/>
        <v>12379.5311</v>
      </c>
      <c r="F33" s="24">
        <f t="shared" si="3"/>
        <v>-0.6121846191</v>
      </c>
      <c r="G33" s="25">
        <v>1.129618964E7</v>
      </c>
      <c r="H33" s="23">
        <f t="shared" si="4"/>
        <v>33719.96907</v>
      </c>
      <c r="I33" s="24">
        <f t="shared" si="5"/>
        <v>-0.6328724063</v>
      </c>
    </row>
    <row r="34" ht="12.75" customHeight="1">
      <c r="A34" s="22" t="s">
        <v>49</v>
      </c>
      <c r="B34" s="25">
        <v>3522886.51</v>
      </c>
      <c r="C34" s="23">
        <f t="shared" si="1"/>
        <v>10547.5644</v>
      </c>
      <c r="D34" s="25">
        <v>1564431.41</v>
      </c>
      <c r="E34" s="23">
        <f t="shared" si="2"/>
        <v>4669.944507</v>
      </c>
      <c r="F34" s="24">
        <f t="shared" si="3"/>
        <v>-0.5572490169</v>
      </c>
      <c r="G34" s="25">
        <v>3736457.31</v>
      </c>
      <c r="H34" s="23">
        <f t="shared" si="4"/>
        <v>11153.60391</v>
      </c>
      <c r="I34" s="24">
        <f t="shared" si="5"/>
        <v>-0.5813062267</v>
      </c>
    </row>
    <row r="35" ht="12.75" customHeight="1">
      <c r="A35" s="22" t="s">
        <v>50</v>
      </c>
      <c r="B35" s="25">
        <v>1652172.76</v>
      </c>
      <c r="C35" s="23">
        <f t="shared" si="1"/>
        <v>4946.62503</v>
      </c>
      <c r="D35" s="25">
        <v>614755.38</v>
      </c>
      <c r="E35" s="23">
        <f t="shared" si="2"/>
        <v>1835.090687</v>
      </c>
      <c r="F35" s="24">
        <f t="shared" si="3"/>
        <v>-0.6290216712</v>
      </c>
      <c r="G35" s="25">
        <v>1682019.09</v>
      </c>
      <c r="H35" s="23">
        <f t="shared" si="4"/>
        <v>5020.952507</v>
      </c>
      <c r="I35" s="24">
        <f t="shared" si="5"/>
        <v>-0.6345134347</v>
      </c>
    </row>
    <row r="36" ht="12.75" customHeight="1">
      <c r="A36" s="22" t="s">
        <v>51</v>
      </c>
      <c r="B36" s="25">
        <v>1.165670051E7</v>
      </c>
      <c r="C36" s="23">
        <f t="shared" si="1"/>
        <v>34900.30093</v>
      </c>
      <c r="D36" s="25">
        <v>4778908.02</v>
      </c>
      <c r="E36" s="23">
        <f t="shared" si="2"/>
        <v>14265.39707</v>
      </c>
      <c r="F36" s="24">
        <f t="shared" si="3"/>
        <v>-0.5912528919</v>
      </c>
      <c r="G36" s="25">
        <v>1.170672475E7</v>
      </c>
      <c r="H36" s="23">
        <f t="shared" si="4"/>
        <v>34945.44701</v>
      </c>
      <c r="I36" s="24">
        <f t="shared" si="5"/>
        <v>-0.5917809531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52</v>
      </c>
      <c r="B1" s="27" t="s">
        <v>53</v>
      </c>
      <c r="C1" s="27" t="s">
        <v>54</v>
      </c>
      <c r="D1" s="26" t="s">
        <v>55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