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<sst xmlns="http://schemas.openxmlformats.org/spreadsheetml/2006/main" count="408" uniqueCount="177">
  <si>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</si>
  <si>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</si>
  <si>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</si>
  <si>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</si>
  <si>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</si>
  <si>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</si>
  <si>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</si>
  <si>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</si>
  <si>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</si>
  <si>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</si>
  <si>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JAN-AUG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</si>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</sst>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44819.0</v>
      </c>
      <c r="C2" s="9" t="s">
        <v>6</v>
      </c>
      <c r="D2" s="10">
        <v>44804.0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9</v>
      </c>
      <c r="F3" s="16" t="s">
        <v>9</v>
      </c>
    </row>
    <row r="4" ht="13.5" customHeight="1">
      <c r="A4" s="17" t="s">
        <v>10</v>
      </c>
      <c r="B4" s="17" t="s">
        <v>11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12</v>
      </c>
      <c r="B5" s="20" t="s">
        <v>13</v>
      </c>
      <c r="C5" s="20" t="s">
        <v>14</v>
      </c>
      <c r="D5" s="20" t="s">
        <v>15</v>
      </c>
      <c r="E5" s="20" t="s">
        <v>16</v>
      </c>
      <c r="F5" s="18" t="s">
        <v>9</v>
      </c>
    </row>
    <row r="6" ht="12.0" customHeight="1">
      <c r="A6" s="21" t="s">
        <v>17</v>
      </c>
      <c r="B6" s="22">
        <v>243.0</v>
      </c>
      <c r="C6" s="23">
        <v>5926437.0</v>
      </c>
      <c r="D6" s="23">
        <f t="shared" ref="D6:D13" si="1">C6/B6</f>
        <v>24388.62963</v>
      </c>
      <c r="E6" s="24"/>
      <c r="F6" s="18" t="s">
        <v>9</v>
      </c>
    </row>
    <row r="7" ht="12.0" customHeight="1">
      <c r="A7" s="21" t="s">
        <v>18</v>
      </c>
      <c r="B7" s="25">
        <v>244.0</v>
      </c>
      <c r="C7" s="26">
        <v>6095809.0</v>
      </c>
      <c r="D7" s="26">
        <f t="shared" si="1"/>
        <v>24982.82377</v>
      </c>
      <c r="E7" s="27">
        <f t="shared" ref="E7:E13" si="2">D7/D6-1</f>
        <v>0.02436357228</v>
      </c>
      <c r="F7" s="18" t="s">
        <v>9</v>
      </c>
    </row>
    <row r="8" ht="12.0" customHeight="1">
      <c r="A8" s="21" t="s">
        <v>19</v>
      </c>
      <c r="B8" s="22">
        <v>243.0</v>
      </c>
      <c r="C8" s="26">
        <v>6330484.0</v>
      </c>
      <c r="D8" s="26">
        <f t="shared" si="1"/>
        <v>26051.37449</v>
      </c>
      <c r="E8" s="27">
        <f t="shared" si="2"/>
        <v>0.04277141467</v>
      </c>
      <c r="F8" s="18" t="s">
        <v>9</v>
      </c>
    </row>
    <row r="9" ht="12.0" customHeight="1">
      <c r="A9" s="21" t="s">
        <v>20</v>
      </c>
      <c r="B9" s="22">
        <v>243.0</v>
      </c>
      <c r="C9" s="26">
        <v>6559460.0</v>
      </c>
      <c r="D9" s="26">
        <f t="shared" si="1"/>
        <v>26993.66255</v>
      </c>
      <c r="E9" s="27">
        <f t="shared" si="2"/>
        <v>0.03617037813</v>
      </c>
      <c r="F9" s="18" t="s">
        <v>9</v>
      </c>
    </row>
    <row r="10" ht="12.0" customHeight="1">
      <c r="A10" s="21" t="s">
        <v>21</v>
      </c>
      <c r="B10" s="22">
        <v>243.0</v>
      </c>
      <c r="C10" s="26">
        <v>6698579.0</v>
      </c>
      <c r="D10" s="26">
        <f t="shared" si="1"/>
        <v>27566.16872</v>
      </c>
      <c r="E10" s="27">
        <f t="shared" si="2"/>
        <v>0.02120891049</v>
      </c>
      <c r="F10" s="18" t="s">
        <v>9</v>
      </c>
    </row>
    <row r="11" ht="12.0" customHeight="1">
      <c r="A11" s="21" t="s">
        <v>22</v>
      </c>
      <c r="B11" s="25">
        <v>244.0</v>
      </c>
      <c r="C11" s="26">
        <v>3092038.0</v>
      </c>
      <c r="D11" s="26">
        <f t="shared" si="1"/>
        <v>12672.28689</v>
      </c>
      <c r="E11" s="27">
        <f t="shared" si="2"/>
        <v>-0.5402956787</v>
      </c>
      <c r="F11" s="18" t="s">
        <v>9</v>
      </c>
    </row>
    <row r="12" ht="12.0" customHeight="1">
      <c r="A12" s="21" t="s">
        <v>23</v>
      </c>
      <c r="B12" s="22">
        <v>243.0</v>
      </c>
      <c r="C12" s="26">
        <v>3093140.0</v>
      </c>
      <c r="D12" s="26">
        <f t="shared" si="1"/>
        <v>12728.97119</v>
      </c>
      <c r="E12" s="27">
        <f t="shared" si="2"/>
        <v>0.004473092243</v>
      </c>
      <c r="F12" s="18" t="s">
        <v>9</v>
      </c>
    </row>
    <row r="13" ht="12.0" customHeight="1">
      <c r="A13" s="21" t="s">
        <v>24</v>
      </c>
      <c r="B13" s="22">
        <v>243.0</v>
      </c>
      <c r="C13" s="26">
        <v>5484172.0</v>
      </c>
      <c r="D13" s="26">
        <f t="shared" si="1"/>
        <v>22568.60905</v>
      </c>
      <c r="E13" s="27">
        <f t="shared" si="2"/>
        <v>0.7730112442</v>
      </c>
      <c r="F13" s="18" t="s">
        <v>9</v>
      </c>
    </row>
    <row r="14" ht="12.0" customHeight="1">
      <c r="A14" s="21" t="s">
        <v>25</v>
      </c>
      <c r="B14" s="22"/>
      <c r="C14" s="26"/>
      <c r="D14" s="26"/>
      <c r="E14" s="27"/>
      <c r="F14" s="18" t="s">
        <v>9</v>
      </c>
    </row>
    <row r="15" ht="12.0" customHeight="1">
      <c r="A15" s="21" t="s">
        <v>26</v>
      </c>
      <c r="B15" s="22"/>
      <c r="C15" s="26"/>
      <c r="D15" s="26"/>
      <c r="E15" s="27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44819</v>
      </c>
      <c r="C2" s="9" t="s">
        <v>6</v>
      </c>
      <c r="D2" s="10">
        <f>ERT_FLTS_YY!D2</f>
        <v>44804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36"/>
      <c r="H3" s="37"/>
      <c r="I3" s="37"/>
    </row>
    <row r="4" ht="51.0" customHeight="1">
      <c r="A4" s="38" t="s">
        <v>27</v>
      </c>
      <c r="B4" s="39" t="s">
        <v>12</v>
      </c>
      <c r="C4" s="39" t="s">
        <v>28</v>
      </c>
      <c r="D4" s="40" t="s">
        <v>29</v>
      </c>
      <c r="E4" s="41" t="s">
        <v>13</v>
      </c>
      <c r="F4" s="41" t="s">
        <v>14</v>
      </c>
      <c r="G4" s="41" t="s">
        <v>15</v>
      </c>
      <c r="H4" s="20" t="s">
        <v>30</v>
      </c>
      <c r="I4" s="42" t="s">
        <v>31</v>
      </c>
    </row>
    <row r="5" ht="12.0" customHeight="1">
      <c r="A5" s="43" t="s">
        <v>32</v>
      </c>
      <c r="B5" s="44">
        <v>2015.0</v>
      </c>
      <c r="C5" s="45" t="s">
        <v>33</v>
      </c>
      <c r="D5" s="46" t="s">
        <v>34</v>
      </c>
      <c r="E5" s="47">
        <v>31.0</v>
      </c>
      <c r="F5" s="48">
        <v>608704.0</v>
      </c>
      <c r="G5" s="49">
        <f t="shared" ref="G5:G96" si="1">F5/E5</f>
        <v>19635.6129</v>
      </c>
      <c r="H5" s="50"/>
      <c r="I5" s="51">
        <v>0.0</v>
      </c>
    </row>
    <row r="6" ht="12.0" customHeight="1">
      <c r="A6" s="43" t="s">
        <v>32</v>
      </c>
      <c r="B6" s="52">
        <v>2015.0</v>
      </c>
      <c r="C6" s="53" t="s">
        <v>35</v>
      </c>
      <c r="D6" s="54" t="s">
        <v>36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32</v>
      </c>
      <c r="B7" s="52">
        <v>2015.0</v>
      </c>
      <c r="C7" s="53" t="s">
        <v>37</v>
      </c>
      <c r="D7" s="54" t="s">
        <v>38</v>
      </c>
      <c r="E7" s="60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32</v>
      </c>
      <c r="B8" s="52">
        <v>2015.0</v>
      </c>
      <c r="C8" s="53" t="s">
        <v>39</v>
      </c>
      <c r="D8" s="54" t="s">
        <v>40</v>
      </c>
      <c r="E8" s="60">
        <v>30.0</v>
      </c>
      <c r="F8" s="61">
        <v>722009.0</v>
      </c>
      <c r="G8" s="62">
        <f t="shared" si="1"/>
        <v>24066.96667</v>
      </c>
      <c r="H8" s="58"/>
      <c r="I8" s="59">
        <v>0.0</v>
      </c>
    </row>
    <row r="9" ht="12.0" customHeight="1">
      <c r="A9" s="43" t="s">
        <v>32</v>
      </c>
      <c r="B9" s="52">
        <v>2015.0</v>
      </c>
      <c r="C9" s="53" t="s">
        <v>41</v>
      </c>
      <c r="D9" s="54" t="s">
        <v>42</v>
      </c>
      <c r="E9" s="60">
        <v>31.0</v>
      </c>
      <c r="F9" s="61">
        <v>787333.0</v>
      </c>
      <c r="G9" s="62">
        <f t="shared" si="1"/>
        <v>25397.83871</v>
      </c>
      <c r="H9" s="58"/>
      <c r="I9" s="59">
        <v>0.0</v>
      </c>
    </row>
    <row r="10" ht="12.0" customHeight="1">
      <c r="A10" s="43" t="s">
        <v>32</v>
      </c>
      <c r="B10" s="52">
        <v>2015.0</v>
      </c>
      <c r="C10" s="53" t="s">
        <v>43</v>
      </c>
      <c r="D10" s="54" t="s">
        <v>44</v>
      </c>
      <c r="E10" s="60">
        <v>30.0</v>
      </c>
      <c r="F10" s="61">
        <v>827861.0</v>
      </c>
      <c r="G10" s="62">
        <f t="shared" si="1"/>
        <v>27595.36667</v>
      </c>
      <c r="H10" s="58"/>
      <c r="I10" s="59">
        <v>0.0</v>
      </c>
    </row>
    <row r="11" ht="12.0" customHeight="1">
      <c r="A11" s="43" t="s">
        <v>32</v>
      </c>
      <c r="B11" s="52">
        <v>2015.0</v>
      </c>
      <c r="C11" s="53" t="s">
        <v>45</v>
      </c>
      <c r="D11" s="54" t="s">
        <v>46</v>
      </c>
      <c r="E11" s="60">
        <v>31.0</v>
      </c>
      <c r="F11" s="61">
        <v>865862.0</v>
      </c>
      <c r="G11" s="62">
        <f t="shared" si="1"/>
        <v>27931.03226</v>
      </c>
      <c r="H11" s="58"/>
      <c r="I11" s="59">
        <v>0.0</v>
      </c>
    </row>
    <row r="12" ht="12.0" customHeight="1">
      <c r="A12" s="43" t="s">
        <v>32</v>
      </c>
      <c r="B12" s="52">
        <v>2015.0</v>
      </c>
      <c r="C12" s="53" t="s">
        <v>47</v>
      </c>
      <c r="D12" s="54" t="s">
        <v>48</v>
      </c>
      <c r="E12" s="60">
        <v>31.0</v>
      </c>
      <c r="F12" s="61">
        <v>860522.0</v>
      </c>
      <c r="G12" s="62">
        <f t="shared" si="1"/>
        <v>27758.77419</v>
      </c>
      <c r="H12" s="58"/>
      <c r="I12" s="59">
        <v>0.0</v>
      </c>
    </row>
    <row r="13" ht="12.0" customHeight="1">
      <c r="A13" s="43" t="s">
        <v>32</v>
      </c>
      <c r="B13" s="52">
        <v>2015.0</v>
      </c>
      <c r="C13" s="53" t="s">
        <v>49</v>
      </c>
      <c r="D13" s="54" t="s">
        <v>50</v>
      </c>
      <c r="E13" s="60">
        <v>30.0</v>
      </c>
      <c r="F13" s="61">
        <v>831182.0</v>
      </c>
      <c r="G13" s="62">
        <f t="shared" si="1"/>
        <v>27706.06667</v>
      </c>
      <c r="H13" s="58"/>
      <c r="I13" s="59">
        <v>0.0</v>
      </c>
    </row>
    <row r="14" ht="12.0" customHeight="1">
      <c r="A14" s="43" t="s">
        <v>32</v>
      </c>
      <c r="B14" s="52">
        <v>2015.0</v>
      </c>
      <c r="C14" s="53" t="s">
        <v>51</v>
      </c>
      <c r="D14" s="54" t="s">
        <v>52</v>
      </c>
      <c r="E14" s="60">
        <v>31.0</v>
      </c>
      <c r="F14" s="61">
        <v>783757.0</v>
      </c>
      <c r="G14" s="62">
        <f t="shared" si="1"/>
        <v>25282.48387</v>
      </c>
      <c r="H14" s="58"/>
      <c r="I14" s="59">
        <v>0.0</v>
      </c>
    </row>
    <row r="15" ht="12.0" customHeight="1">
      <c r="A15" s="43" t="s">
        <v>32</v>
      </c>
      <c r="B15" s="52">
        <v>2015.0</v>
      </c>
      <c r="C15" s="53" t="s">
        <v>53</v>
      </c>
      <c r="D15" s="54" t="s">
        <v>54</v>
      </c>
      <c r="E15" s="60">
        <v>30.0</v>
      </c>
      <c r="F15" s="61">
        <v>647661.0</v>
      </c>
      <c r="G15" s="62">
        <f t="shared" si="1"/>
        <v>21588.7</v>
      </c>
      <c r="H15" s="58"/>
      <c r="I15" s="59">
        <v>0.0</v>
      </c>
    </row>
    <row r="16" ht="12.0" customHeight="1">
      <c r="A16" s="63" t="s">
        <v>32</v>
      </c>
      <c r="B16" s="15">
        <v>2015.0</v>
      </c>
      <c r="C16" s="64" t="s">
        <v>55</v>
      </c>
      <c r="D16" s="65" t="s">
        <v>56</v>
      </c>
      <c r="E16" s="66">
        <v>31.0</v>
      </c>
      <c r="F16" s="67">
        <v>631377.0</v>
      </c>
      <c r="G16" s="68">
        <f t="shared" si="1"/>
        <v>20367</v>
      </c>
      <c r="H16" s="69"/>
      <c r="I16" s="70">
        <v>0.0</v>
      </c>
    </row>
    <row r="17" ht="12.0" customHeight="1">
      <c r="A17" s="43" t="s">
        <v>32</v>
      </c>
      <c r="B17" s="44">
        <v>2016.0</v>
      </c>
      <c r="C17" s="53" t="s">
        <v>57</v>
      </c>
      <c r="D17" s="54" t="s">
        <v>34</v>
      </c>
      <c r="E17" s="60">
        <v>31.0</v>
      </c>
      <c r="F17" s="71">
        <v>617719.0</v>
      </c>
      <c r="G17" s="49">
        <f t="shared" si="1"/>
        <v>19926.41935</v>
      </c>
      <c r="H17" s="72"/>
      <c r="I17" s="59">
        <v>0.0</v>
      </c>
    </row>
    <row r="18" ht="12.0" customHeight="1">
      <c r="A18" s="43" t="s">
        <v>32</v>
      </c>
      <c r="B18" s="52">
        <v>2016.0</v>
      </c>
      <c r="C18" s="53" t="s">
        <v>58</v>
      </c>
      <c r="D18" s="54" t="s">
        <v>36</v>
      </c>
      <c r="E18" s="60">
        <v>29.0</v>
      </c>
      <c r="F18" s="61">
        <v>616805.0</v>
      </c>
      <c r="G18" s="57">
        <f t="shared" si="1"/>
        <v>21269.13793</v>
      </c>
      <c r="H18" s="73"/>
      <c r="I18" s="59">
        <v>0.0</v>
      </c>
    </row>
    <row r="19" ht="12.0" customHeight="1">
      <c r="A19" s="43" t="s">
        <v>32</v>
      </c>
      <c r="B19" s="52">
        <v>2016.0</v>
      </c>
      <c r="C19" s="53" t="s">
        <v>59</v>
      </c>
      <c r="D19" s="54" t="s">
        <v>38</v>
      </c>
      <c r="E19" s="60">
        <v>31.0</v>
      </c>
      <c r="F19" s="61">
        <v>689895.0</v>
      </c>
      <c r="G19" s="57">
        <f t="shared" si="1"/>
        <v>22254.67742</v>
      </c>
      <c r="H19" s="73"/>
      <c r="I19" s="59">
        <v>0.0</v>
      </c>
    </row>
    <row r="20" ht="12.0" customHeight="1">
      <c r="A20" s="43" t="s">
        <v>32</v>
      </c>
      <c r="B20" s="52">
        <v>2016.0</v>
      </c>
      <c r="C20" s="53" t="s">
        <v>60</v>
      </c>
      <c r="D20" s="54" t="s">
        <v>40</v>
      </c>
      <c r="E20" s="60">
        <v>30.0</v>
      </c>
      <c r="F20" s="61">
        <v>735956.0</v>
      </c>
      <c r="G20" s="57">
        <f t="shared" si="1"/>
        <v>24531.86667</v>
      </c>
      <c r="H20" s="73"/>
      <c r="I20" s="59">
        <v>0.0</v>
      </c>
    </row>
    <row r="21" ht="12.0" customHeight="1">
      <c r="A21" s="43" t="s">
        <v>32</v>
      </c>
      <c r="B21" s="52">
        <v>2016.0</v>
      </c>
      <c r="C21" s="53" t="s">
        <v>61</v>
      </c>
      <c r="D21" s="54" t="s">
        <v>42</v>
      </c>
      <c r="E21" s="60">
        <v>31.0</v>
      </c>
      <c r="F21" s="61">
        <v>812257.0</v>
      </c>
      <c r="G21" s="57">
        <f t="shared" si="1"/>
        <v>26201.83871</v>
      </c>
      <c r="H21" s="73"/>
      <c r="I21" s="59">
        <v>0.0</v>
      </c>
    </row>
    <row r="22" ht="12.0" customHeight="1">
      <c r="A22" s="43" t="s">
        <v>32</v>
      </c>
      <c r="B22" s="52">
        <v>2016.0</v>
      </c>
      <c r="C22" s="53" t="s">
        <v>62</v>
      </c>
      <c r="D22" s="54" t="s">
        <v>44</v>
      </c>
      <c r="E22" s="60">
        <v>30.0</v>
      </c>
      <c r="F22" s="61">
        <v>842400.0</v>
      </c>
      <c r="G22" s="57">
        <f t="shared" si="1"/>
        <v>28080</v>
      </c>
      <c r="H22" s="73"/>
      <c r="I22" s="59">
        <v>0.0</v>
      </c>
    </row>
    <row r="23" ht="12.0" customHeight="1">
      <c r="A23" s="43" t="s">
        <v>32</v>
      </c>
      <c r="B23" s="52">
        <v>2016.0</v>
      </c>
      <c r="C23" s="53" t="s">
        <v>63</v>
      </c>
      <c r="D23" s="54" t="s">
        <v>46</v>
      </c>
      <c r="E23" s="60">
        <v>31.0</v>
      </c>
      <c r="F23" s="61">
        <v>892719.0</v>
      </c>
      <c r="G23" s="57">
        <f t="shared" si="1"/>
        <v>28797.3871</v>
      </c>
      <c r="H23" s="73"/>
      <c r="I23" s="59">
        <v>0.0</v>
      </c>
    </row>
    <row r="24" ht="12.0" customHeight="1">
      <c r="A24" s="43" t="s">
        <v>32</v>
      </c>
      <c r="B24" s="52">
        <v>2016.0</v>
      </c>
      <c r="C24" s="53" t="s">
        <v>64</v>
      </c>
      <c r="D24" s="54" t="s">
        <v>48</v>
      </c>
      <c r="E24" s="60">
        <v>31.0</v>
      </c>
      <c r="F24" s="61">
        <v>888058.0</v>
      </c>
      <c r="G24" s="57">
        <f t="shared" si="1"/>
        <v>28647.03226</v>
      </c>
      <c r="H24" s="73"/>
      <c r="I24" s="59">
        <v>0.0</v>
      </c>
    </row>
    <row r="25" ht="12.0" customHeight="1">
      <c r="A25" s="43" t="s">
        <v>32</v>
      </c>
      <c r="B25" s="52">
        <v>2016.0</v>
      </c>
      <c r="C25" s="53" t="s">
        <v>65</v>
      </c>
      <c r="D25" s="54" t="s">
        <v>50</v>
      </c>
      <c r="E25" s="60">
        <v>30.0</v>
      </c>
      <c r="F25" s="61">
        <v>860783.0</v>
      </c>
      <c r="G25" s="57">
        <f t="shared" si="1"/>
        <v>28692.76667</v>
      </c>
      <c r="H25" s="73"/>
      <c r="I25" s="59">
        <v>0.0</v>
      </c>
    </row>
    <row r="26" ht="12.0" customHeight="1">
      <c r="A26" s="43" t="s">
        <v>32</v>
      </c>
      <c r="B26" s="52">
        <v>2016.0</v>
      </c>
      <c r="C26" s="53" t="s">
        <v>66</v>
      </c>
      <c r="D26" s="54" t="s">
        <v>52</v>
      </c>
      <c r="E26" s="60">
        <v>31.0</v>
      </c>
      <c r="F26" s="61">
        <v>804733.0</v>
      </c>
      <c r="G26" s="57">
        <f t="shared" si="1"/>
        <v>25959.12903</v>
      </c>
      <c r="H26" s="73"/>
      <c r="I26" s="59">
        <v>0.0</v>
      </c>
    </row>
    <row r="27" ht="12.0" customHeight="1">
      <c r="A27" s="43" t="s">
        <v>32</v>
      </c>
      <c r="B27" s="52">
        <v>2016.0</v>
      </c>
      <c r="C27" s="53" t="s">
        <v>67</v>
      </c>
      <c r="D27" s="54" t="s">
        <v>54</v>
      </c>
      <c r="E27" s="60">
        <v>30.0</v>
      </c>
      <c r="F27" s="61">
        <v>665906.0</v>
      </c>
      <c r="G27" s="57">
        <f t="shared" si="1"/>
        <v>22196.86667</v>
      </c>
      <c r="H27" s="73"/>
      <c r="I27" s="59">
        <v>0.0</v>
      </c>
    </row>
    <row r="28" ht="12.0" customHeight="1">
      <c r="A28" s="63" t="s">
        <v>32</v>
      </c>
      <c r="B28" s="15">
        <v>2016.0</v>
      </c>
      <c r="C28" s="64" t="s">
        <v>68</v>
      </c>
      <c r="D28" s="65" t="s">
        <v>56</v>
      </c>
      <c r="E28" s="66">
        <v>31.0</v>
      </c>
      <c r="F28" s="67">
        <v>659206.0</v>
      </c>
      <c r="G28" s="57">
        <f t="shared" si="1"/>
        <v>21264.70968</v>
      </c>
      <c r="H28" s="73"/>
      <c r="I28" s="70">
        <v>0.0</v>
      </c>
    </row>
    <row r="29" ht="12.0" customHeight="1">
      <c r="A29" s="43" t="s">
        <v>32</v>
      </c>
      <c r="B29" s="44">
        <v>2017.0</v>
      </c>
      <c r="C29" s="53" t="s">
        <v>69</v>
      </c>
      <c r="D29" s="54" t="s">
        <v>34</v>
      </c>
      <c r="E29" s="60">
        <v>31.0</v>
      </c>
      <c r="F29" s="71">
        <v>648039.0</v>
      </c>
      <c r="G29" s="49">
        <f t="shared" si="1"/>
        <v>20904.48387</v>
      </c>
      <c r="H29" s="72"/>
      <c r="I29" s="59">
        <v>0.0</v>
      </c>
    </row>
    <row r="30" ht="12.0" customHeight="1">
      <c r="A30" s="43" t="s">
        <v>32</v>
      </c>
      <c r="B30" s="52">
        <v>2017.0</v>
      </c>
      <c r="C30" s="53" t="s">
        <v>70</v>
      </c>
      <c r="D30" s="54" t="s">
        <v>36</v>
      </c>
      <c r="E30" s="55">
        <v>28.0</v>
      </c>
      <c r="F30" s="61">
        <v>614202.0</v>
      </c>
      <c r="G30" s="57">
        <f t="shared" si="1"/>
        <v>21935.78571</v>
      </c>
      <c r="H30" s="73"/>
      <c r="I30" s="59">
        <v>0.0</v>
      </c>
    </row>
    <row r="31" ht="12.0" customHeight="1">
      <c r="A31" s="43" t="s">
        <v>32</v>
      </c>
      <c r="B31" s="52">
        <v>2017.0</v>
      </c>
      <c r="C31" s="53" t="s">
        <v>71</v>
      </c>
      <c r="D31" s="54" t="s">
        <v>38</v>
      </c>
      <c r="E31" s="60">
        <v>31.0</v>
      </c>
      <c r="F31" s="61">
        <v>722282.0</v>
      </c>
      <c r="G31" s="57">
        <f t="shared" si="1"/>
        <v>23299.41935</v>
      </c>
      <c r="H31" s="73"/>
      <c r="I31" s="59">
        <v>0.0</v>
      </c>
    </row>
    <row r="32" ht="12.0" customHeight="1">
      <c r="A32" s="43" t="s">
        <v>32</v>
      </c>
      <c r="B32" s="52">
        <v>2017.0</v>
      </c>
      <c r="C32" s="53" t="s">
        <v>72</v>
      </c>
      <c r="D32" s="54" t="s">
        <v>40</v>
      </c>
      <c r="E32" s="60">
        <v>30.0</v>
      </c>
      <c r="F32" s="61">
        <v>761150.0</v>
      </c>
      <c r="G32" s="57">
        <f t="shared" si="1"/>
        <v>25371.66667</v>
      </c>
      <c r="H32" s="73"/>
      <c r="I32" s="59">
        <v>0.0</v>
      </c>
    </row>
    <row r="33" ht="12.0" customHeight="1">
      <c r="A33" s="43" t="s">
        <v>32</v>
      </c>
      <c r="B33" s="52">
        <v>2017.0</v>
      </c>
      <c r="C33" s="53" t="s">
        <v>73</v>
      </c>
      <c r="D33" s="54" t="s">
        <v>42</v>
      </c>
      <c r="E33" s="60">
        <v>31.0</v>
      </c>
      <c r="F33" s="61">
        <v>848181.0</v>
      </c>
      <c r="G33" s="57">
        <f t="shared" si="1"/>
        <v>27360.67742</v>
      </c>
      <c r="H33" s="73"/>
      <c r="I33" s="59">
        <v>0.0</v>
      </c>
    </row>
    <row r="34" ht="12.0" customHeight="1">
      <c r="A34" s="43" t="s">
        <v>32</v>
      </c>
      <c r="B34" s="52">
        <v>2017.0</v>
      </c>
      <c r="C34" s="53" t="s">
        <v>74</v>
      </c>
      <c r="D34" s="54" t="s">
        <v>44</v>
      </c>
      <c r="E34" s="60">
        <v>30.0</v>
      </c>
      <c r="F34" s="61">
        <v>880536.0</v>
      </c>
      <c r="G34" s="57">
        <f t="shared" si="1"/>
        <v>29351.2</v>
      </c>
      <c r="H34" s="73"/>
      <c r="I34" s="59">
        <v>0.0</v>
      </c>
    </row>
    <row r="35" ht="12.0" customHeight="1">
      <c r="A35" s="43" t="s">
        <v>32</v>
      </c>
      <c r="B35" s="52">
        <v>2017.0</v>
      </c>
      <c r="C35" s="53" t="s">
        <v>75</v>
      </c>
      <c r="D35" s="54" t="s">
        <v>46</v>
      </c>
      <c r="E35" s="60">
        <v>31.0</v>
      </c>
      <c r="F35" s="61">
        <v>931416.0</v>
      </c>
      <c r="G35" s="57">
        <f t="shared" si="1"/>
        <v>30045.67742</v>
      </c>
      <c r="H35" s="73"/>
      <c r="I35" s="59">
        <v>0.0</v>
      </c>
    </row>
    <row r="36" ht="12.0" customHeight="1">
      <c r="A36" s="43" t="s">
        <v>32</v>
      </c>
      <c r="B36" s="52">
        <v>2017.0</v>
      </c>
      <c r="C36" s="53" t="s">
        <v>76</v>
      </c>
      <c r="D36" s="54" t="s">
        <v>48</v>
      </c>
      <c r="E36" s="60">
        <v>31.0</v>
      </c>
      <c r="F36" s="61">
        <v>924678.0</v>
      </c>
      <c r="G36" s="57">
        <f t="shared" si="1"/>
        <v>29828.32258</v>
      </c>
      <c r="H36" s="73"/>
      <c r="I36" s="59">
        <v>0.0</v>
      </c>
    </row>
    <row r="37" ht="12.0" customHeight="1">
      <c r="A37" s="43" t="s">
        <v>32</v>
      </c>
      <c r="B37" s="52">
        <v>2017.0</v>
      </c>
      <c r="C37" s="53" t="s">
        <v>77</v>
      </c>
      <c r="D37" s="54" t="s">
        <v>50</v>
      </c>
      <c r="E37" s="60">
        <v>30.0</v>
      </c>
      <c r="F37" s="61">
        <v>894309.0</v>
      </c>
      <c r="G37" s="57">
        <f t="shared" si="1"/>
        <v>29810.3</v>
      </c>
      <c r="H37" s="73"/>
      <c r="I37" s="59">
        <v>0.0</v>
      </c>
    </row>
    <row r="38" ht="12.0" customHeight="1">
      <c r="A38" s="43" t="s">
        <v>32</v>
      </c>
      <c r="B38" s="52">
        <v>2017.0</v>
      </c>
      <c r="C38" s="53" t="s">
        <v>78</v>
      </c>
      <c r="D38" s="54" t="s">
        <v>52</v>
      </c>
      <c r="E38" s="60">
        <v>31.0</v>
      </c>
      <c r="F38" s="61">
        <v>841752.0</v>
      </c>
      <c r="G38" s="57">
        <f t="shared" si="1"/>
        <v>27153.29032</v>
      </c>
      <c r="H38" s="73"/>
      <c r="I38" s="59">
        <v>0.0</v>
      </c>
    </row>
    <row r="39" ht="12.0" customHeight="1">
      <c r="A39" s="43" t="s">
        <v>32</v>
      </c>
      <c r="B39" s="52">
        <v>2017.0</v>
      </c>
      <c r="C39" s="53" t="s">
        <v>79</v>
      </c>
      <c r="D39" s="54" t="s">
        <v>54</v>
      </c>
      <c r="E39" s="60">
        <v>30.0</v>
      </c>
      <c r="F39" s="61">
        <v>691756.0</v>
      </c>
      <c r="G39" s="57">
        <f t="shared" si="1"/>
        <v>23058.53333</v>
      </c>
      <c r="H39" s="73"/>
      <c r="I39" s="59">
        <v>0.0</v>
      </c>
    </row>
    <row r="40" ht="12.0" customHeight="1">
      <c r="A40" s="63" t="s">
        <v>32</v>
      </c>
      <c r="B40" s="15">
        <v>2017.0</v>
      </c>
      <c r="C40" s="64" t="s">
        <v>80</v>
      </c>
      <c r="D40" s="65" t="s">
        <v>56</v>
      </c>
      <c r="E40" s="66">
        <v>31.0</v>
      </c>
      <c r="F40" s="67">
        <v>667190.0</v>
      </c>
      <c r="G40" s="57">
        <f t="shared" si="1"/>
        <v>21522.25806</v>
      </c>
      <c r="H40" s="73"/>
      <c r="I40" s="70">
        <v>0.0</v>
      </c>
    </row>
    <row r="41" ht="12.0" customHeight="1">
      <c r="A41" s="43" t="s">
        <v>32</v>
      </c>
      <c r="B41" s="44">
        <v>2018.0</v>
      </c>
      <c r="C41" s="53" t="s">
        <v>81</v>
      </c>
      <c r="D41" s="54" t="s">
        <v>34</v>
      </c>
      <c r="E41" s="60">
        <v>31.0</v>
      </c>
      <c r="F41" s="71">
        <v>673532.0</v>
      </c>
      <c r="G41" s="49">
        <f t="shared" si="1"/>
        <v>21726.83871</v>
      </c>
      <c r="H41" s="72"/>
      <c r="I41" s="74">
        <v>0.0</v>
      </c>
    </row>
    <row r="42" ht="12.0" customHeight="1">
      <c r="A42" s="43" t="s">
        <v>32</v>
      </c>
      <c r="B42" s="52">
        <v>2018.0</v>
      </c>
      <c r="C42" s="53" t="s">
        <v>82</v>
      </c>
      <c r="D42" s="54" t="s">
        <v>36</v>
      </c>
      <c r="E42" s="55">
        <v>28.0</v>
      </c>
      <c r="F42" s="61">
        <v>634453.0</v>
      </c>
      <c r="G42" s="57">
        <f t="shared" si="1"/>
        <v>22659.03571</v>
      </c>
      <c r="H42" s="73"/>
      <c r="I42" s="59">
        <v>0.0</v>
      </c>
    </row>
    <row r="43" ht="12.0" customHeight="1">
      <c r="A43" s="43" t="s">
        <v>32</v>
      </c>
      <c r="B43" s="52">
        <v>2018.0</v>
      </c>
      <c r="C43" s="53" t="s">
        <v>83</v>
      </c>
      <c r="D43" s="54" t="s">
        <v>38</v>
      </c>
      <c r="E43" s="60">
        <v>31.0</v>
      </c>
      <c r="F43" s="61">
        <v>738535.0</v>
      </c>
      <c r="G43" s="57">
        <f t="shared" si="1"/>
        <v>23823.70968</v>
      </c>
      <c r="H43" s="73"/>
      <c r="I43" s="59">
        <v>0.0</v>
      </c>
    </row>
    <row r="44" ht="12.0" customHeight="1">
      <c r="A44" s="43" t="s">
        <v>32</v>
      </c>
      <c r="B44" s="52">
        <v>2018.0</v>
      </c>
      <c r="C44" s="53" t="s">
        <v>84</v>
      </c>
      <c r="D44" s="54" t="s">
        <v>40</v>
      </c>
      <c r="E44" s="60">
        <v>30.0</v>
      </c>
      <c r="F44" s="61">
        <v>796531.0</v>
      </c>
      <c r="G44" s="57">
        <f t="shared" si="1"/>
        <v>26551.03333</v>
      </c>
      <c r="H44" s="73"/>
      <c r="I44" s="59">
        <v>0.0</v>
      </c>
    </row>
    <row r="45" ht="12.0" customHeight="1">
      <c r="A45" s="43" t="s">
        <v>32</v>
      </c>
      <c r="B45" s="52">
        <v>2018.0</v>
      </c>
      <c r="C45" s="53" t="s">
        <v>85</v>
      </c>
      <c r="D45" s="54" t="s">
        <v>42</v>
      </c>
      <c r="E45" s="60">
        <v>31.0</v>
      </c>
      <c r="F45" s="61">
        <v>870762.0</v>
      </c>
      <c r="G45" s="57">
        <f t="shared" si="1"/>
        <v>28089.09677</v>
      </c>
      <c r="H45" s="73"/>
      <c r="I45" s="59">
        <v>0.0</v>
      </c>
    </row>
    <row r="46" ht="12.0" customHeight="1">
      <c r="A46" s="43" t="s">
        <v>32</v>
      </c>
      <c r="B46" s="52">
        <v>2018.0</v>
      </c>
      <c r="C46" s="53" t="s">
        <v>86</v>
      </c>
      <c r="D46" s="54" t="s">
        <v>44</v>
      </c>
      <c r="E46" s="60">
        <v>30.0</v>
      </c>
      <c r="F46" s="61">
        <v>915907.0</v>
      </c>
      <c r="G46" s="57">
        <f t="shared" si="1"/>
        <v>30530.23333</v>
      </c>
      <c r="H46" s="73"/>
      <c r="I46" s="59">
        <v>0.0</v>
      </c>
    </row>
    <row r="47" ht="12.0" customHeight="1">
      <c r="A47" s="43" t="s">
        <v>32</v>
      </c>
      <c r="B47" s="52">
        <v>2018.0</v>
      </c>
      <c r="C47" s="53" t="s">
        <v>87</v>
      </c>
      <c r="D47" s="54" t="s">
        <v>46</v>
      </c>
      <c r="E47" s="60">
        <v>31.0</v>
      </c>
      <c r="F47" s="61">
        <v>967975.0</v>
      </c>
      <c r="G47" s="57">
        <f t="shared" si="1"/>
        <v>31225</v>
      </c>
      <c r="H47" s="73"/>
      <c r="I47" s="59">
        <v>0.0</v>
      </c>
    </row>
    <row r="48" ht="12.0" customHeight="1">
      <c r="A48" s="43" t="s">
        <v>32</v>
      </c>
      <c r="B48" s="52">
        <v>2018.0</v>
      </c>
      <c r="C48" s="53" t="s">
        <v>88</v>
      </c>
      <c r="D48" s="54" t="s">
        <v>48</v>
      </c>
      <c r="E48" s="60">
        <v>31.0</v>
      </c>
      <c r="F48" s="61">
        <v>961765.0</v>
      </c>
      <c r="G48" s="57">
        <f t="shared" si="1"/>
        <v>31024.67742</v>
      </c>
      <c r="H48" s="73"/>
      <c r="I48" s="59">
        <v>0.0</v>
      </c>
    </row>
    <row r="49" ht="12.0" customHeight="1">
      <c r="A49" s="43" t="s">
        <v>32</v>
      </c>
      <c r="B49" s="52">
        <v>2018.0</v>
      </c>
      <c r="C49" s="53" t="s">
        <v>89</v>
      </c>
      <c r="D49" s="54" t="s">
        <v>50</v>
      </c>
      <c r="E49" s="60">
        <v>30.0</v>
      </c>
      <c r="F49" s="61">
        <v>923908.0</v>
      </c>
      <c r="G49" s="57">
        <f t="shared" si="1"/>
        <v>30796.93333</v>
      </c>
      <c r="H49" s="73"/>
      <c r="I49" s="59">
        <v>0.0</v>
      </c>
    </row>
    <row r="50" ht="12.0" customHeight="1">
      <c r="A50" s="43" t="s">
        <v>32</v>
      </c>
      <c r="B50" s="52">
        <v>2018.0</v>
      </c>
      <c r="C50" s="53" t="s">
        <v>90</v>
      </c>
      <c r="D50" s="54" t="s">
        <v>52</v>
      </c>
      <c r="E50" s="60">
        <v>31.0</v>
      </c>
      <c r="F50" s="61">
        <v>880507.0</v>
      </c>
      <c r="G50" s="57">
        <f t="shared" si="1"/>
        <v>28403.45161</v>
      </c>
      <c r="H50" s="73"/>
      <c r="I50" s="59">
        <v>0.0</v>
      </c>
    </row>
    <row r="51" ht="12.0" customHeight="1">
      <c r="A51" s="43" t="s">
        <v>32</v>
      </c>
      <c r="B51" s="52">
        <v>2018.0</v>
      </c>
      <c r="C51" s="53" t="s">
        <v>91</v>
      </c>
      <c r="D51" s="54" t="s">
        <v>54</v>
      </c>
      <c r="E51" s="60">
        <v>30.0</v>
      </c>
      <c r="F51" s="61">
        <v>727458.0</v>
      </c>
      <c r="G51" s="57">
        <f t="shared" si="1"/>
        <v>24248.6</v>
      </c>
      <c r="H51" s="73"/>
      <c r="I51" s="59">
        <v>0.0</v>
      </c>
    </row>
    <row r="52" ht="12.0" customHeight="1">
      <c r="A52" s="63" t="s">
        <v>32</v>
      </c>
      <c r="B52" s="15">
        <v>2018.0</v>
      </c>
      <c r="C52" s="64" t="s">
        <v>92</v>
      </c>
      <c r="D52" s="65" t="s">
        <v>56</v>
      </c>
      <c r="E52" s="66">
        <v>31.0</v>
      </c>
      <c r="F52" s="67">
        <v>709263.0</v>
      </c>
      <c r="G52" s="75">
        <f t="shared" si="1"/>
        <v>22879.45161</v>
      </c>
      <c r="H52" s="76"/>
      <c r="I52" s="70">
        <v>0.0</v>
      </c>
    </row>
    <row r="53" ht="12.0" customHeight="1">
      <c r="A53" s="43" t="s">
        <v>32</v>
      </c>
      <c r="B53" s="44">
        <v>2019.0</v>
      </c>
      <c r="C53" s="45" t="s">
        <v>93</v>
      </c>
      <c r="D53" s="46" t="s">
        <v>34</v>
      </c>
      <c r="E53" s="47">
        <v>31.0</v>
      </c>
      <c r="F53" s="71">
        <v>699975.0</v>
      </c>
      <c r="G53" s="49">
        <f t="shared" si="1"/>
        <v>22579.83871</v>
      </c>
      <c r="H53" s="72"/>
      <c r="I53" s="51">
        <v>0.0</v>
      </c>
    </row>
    <row r="54" ht="12.0" customHeight="1">
      <c r="A54" s="43" t="s">
        <v>32</v>
      </c>
      <c r="B54" s="52">
        <v>2019.0</v>
      </c>
      <c r="C54" s="53" t="s">
        <v>94</v>
      </c>
      <c r="D54" s="54" t="s">
        <v>36</v>
      </c>
      <c r="E54" s="55">
        <v>28.0</v>
      </c>
      <c r="F54" s="61">
        <v>657893.0</v>
      </c>
      <c r="G54" s="57">
        <f t="shared" si="1"/>
        <v>23496.17857</v>
      </c>
      <c r="H54" s="73"/>
      <c r="I54" s="59">
        <v>0.0</v>
      </c>
    </row>
    <row r="55" ht="12.0" customHeight="1">
      <c r="A55" s="43" t="s">
        <v>32</v>
      </c>
      <c r="B55" s="52">
        <v>2019.0</v>
      </c>
      <c r="C55" s="53" t="s">
        <v>95</v>
      </c>
      <c r="D55" s="54" t="s">
        <v>38</v>
      </c>
      <c r="E55" s="60">
        <v>31.0</v>
      </c>
      <c r="F55" s="61">
        <v>753872.0</v>
      </c>
      <c r="G55" s="57">
        <f t="shared" si="1"/>
        <v>24318.45161</v>
      </c>
      <c r="H55" s="73"/>
      <c r="I55" s="59">
        <v>0.0</v>
      </c>
    </row>
    <row r="56" ht="12.0" customHeight="1">
      <c r="A56" s="43" t="s">
        <v>32</v>
      </c>
      <c r="B56" s="52">
        <v>2019.0</v>
      </c>
      <c r="C56" s="53" t="s">
        <v>96</v>
      </c>
      <c r="D56" s="54" t="s">
        <v>40</v>
      </c>
      <c r="E56" s="60">
        <v>30.0</v>
      </c>
      <c r="F56" s="61">
        <v>815412.0</v>
      </c>
      <c r="G56" s="57">
        <f t="shared" si="1"/>
        <v>27180.4</v>
      </c>
      <c r="H56" s="73"/>
      <c r="I56" s="59">
        <v>0.0</v>
      </c>
    </row>
    <row r="57" ht="12.0" customHeight="1">
      <c r="A57" s="43" t="s">
        <v>32</v>
      </c>
      <c r="B57" s="52">
        <v>2019.0</v>
      </c>
      <c r="C57" s="53" t="s">
        <v>97</v>
      </c>
      <c r="D57" s="54" t="s">
        <v>42</v>
      </c>
      <c r="E57" s="60">
        <v>31.0</v>
      </c>
      <c r="F57" s="61">
        <v>886422.0</v>
      </c>
      <c r="G57" s="57">
        <f t="shared" si="1"/>
        <v>28594.25806</v>
      </c>
      <c r="H57" s="73"/>
      <c r="I57" s="59">
        <v>0.0</v>
      </c>
    </row>
    <row r="58" ht="12.0" customHeight="1">
      <c r="A58" s="43" t="s">
        <v>32</v>
      </c>
      <c r="B58" s="52">
        <v>2019.0</v>
      </c>
      <c r="C58" s="53" t="s">
        <v>98</v>
      </c>
      <c r="D58" s="54" t="s">
        <v>44</v>
      </c>
      <c r="E58" s="60">
        <v>30.0</v>
      </c>
      <c r="F58" s="61">
        <v>932305.0</v>
      </c>
      <c r="G58" s="57">
        <f t="shared" si="1"/>
        <v>31076.83333</v>
      </c>
      <c r="H58" s="73"/>
      <c r="I58" s="59">
        <v>0.0</v>
      </c>
    </row>
    <row r="59" ht="12.0" customHeight="1">
      <c r="A59" s="43" t="s">
        <v>32</v>
      </c>
      <c r="B59" s="52">
        <v>2019.0</v>
      </c>
      <c r="C59" s="53" t="s">
        <v>99</v>
      </c>
      <c r="D59" s="54" t="s">
        <v>46</v>
      </c>
      <c r="E59" s="60">
        <v>31.0</v>
      </c>
      <c r="F59" s="61">
        <v>982444.0</v>
      </c>
      <c r="G59" s="57">
        <f t="shared" si="1"/>
        <v>31691.74194</v>
      </c>
      <c r="H59" s="73"/>
      <c r="I59" s="59">
        <v>0.0</v>
      </c>
    </row>
    <row r="60" ht="12.0" customHeight="1">
      <c r="A60" s="43" t="s">
        <v>32</v>
      </c>
      <c r="B60" s="52">
        <v>2019.0</v>
      </c>
      <c r="C60" s="53" t="s">
        <v>100</v>
      </c>
      <c r="D60" s="54" t="s">
        <v>48</v>
      </c>
      <c r="E60" s="60">
        <v>31.0</v>
      </c>
      <c r="F60" s="61">
        <v>970256.0</v>
      </c>
      <c r="G60" s="57">
        <f t="shared" si="1"/>
        <v>31298.58065</v>
      </c>
      <c r="H60" s="73"/>
      <c r="I60" s="59">
        <v>0.0</v>
      </c>
    </row>
    <row r="61" ht="12.0" customHeight="1">
      <c r="A61" s="43" t="s">
        <v>32</v>
      </c>
      <c r="B61" s="52">
        <v>2019.0</v>
      </c>
      <c r="C61" s="53" t="s">
        <v>101</v>
      </c>
      <c r="D61" s="54" t="s">
        <v>50</v>
      </c>
      <c r="E61" s="60">
        <v>30.0</v>
      </c>
      <c r="F61" s="61">
        <v>932411.0</v>
      </c>
      <c r="G61" s="57">
        <f t="shared" si="1"/>
        <v>31080.36667</v>
      </c>
      <c r="H61" s="73"/>
      <c r="I61" s="59">
        <v>0.0</v>
      </c>
    </row>
    <row r="62" ht="12.0" customHeight="1">
      <c r="A62" s="43" t="s">
        <v>32</v>
      </c>
      <c r="B62" s="52">
        <v>2019.0</v>
      </c>
      <c r="C62" s="53" t="s">
        <v>102</v>
      </c>
      <c r="D62" s="54" t="s">
        <v>52</v>
      </c>
      <c r="E62" s="60">
        <v>31.0</v>
      </c>
      <c r="F62" s="61">
        <v>880038.0</v>
      </c>
      <c r="G62" s="57">
        <f t="shared" si="1"/>
        <v>28388.32258</v>
      </c>
      <c r="H62" s="73"/>
      <c r="I62" s="59">
        <v>0.0</v>
      </c>
    </row>
    <row r="63" ht="12.0" customHeight="1">
      <c r="A63" s="43" t="s">
        <v>32</v>
      </c>
      <c r="B63" s="52">
        <v>2019.0</v>
      </c>
      <c r="C63" s="53" t="s">
        <v>103</v>
      </c>
      <c r="D63" s="54" t="s">
        <v>54</v>
      </c>
      <c r="E63" s="60">
        <v>30.0</v>
      </c>
      <c r="F63" s="61">
        <v>713365.0</v>
      </c>
      <c r="G63" s="57">
        <f t="shared" si="1"/>
        <v>23778.83333</v>
      </c>
      <c r="H63" s="73"/>
      <c r="I63" s="59">
        <v>0.0</v>
      </c>
    </row>
    <row r="64" ht="12.0" customHeight="1">
      <c r="A64" s="63" t="s">
        <v>32</v>
      </c>
      <c r="B64" s="15">
        <v>2019.0</v>
      </c>
      <c r="C64" s="64" t="s">
        <v>104</v>
      </c>
      <c r="D64" s="65" t="s">
        <v>56</v>
      </c>
      <c r="E64" s="66">
        <v>31.0</v>
      </c>
      <c r="F64" s="67">
        <v>709543.0</v>
      </c>
      <c r="G64" s="77">
        <f t="shared" si="1"/>
        <v>22888.48387</v>
      </c>
      <c r="H64" s="78"/>
      <c r="I64" s="70">
        <v>1.0</v>
      </c>
    </row>
    <row r="65" ht="12.0" customHeight="1">
      <c r="A65" s="43" t="s">
        <v>32</v>
      </c>
      <c r="B65" s="79">
        <v>2020.0</v>
      </c>
      <c r="C65" s="80" t="s">
        <v>105</v>
      </c>
      <c r="D65" s="46" t="s">
        <v>34</v>
      </c>
      <c r="E65" s="47">
        <v>31.0</v>
      </c>
      <c r="F65" s="71">
        <v>700208.0</v>
      </c>
      <c r="G65" s="49">
        <f t="shared" si="1"/>
        <v>22587.35484</v>
      </c>
      <c r="H65" s="72">
        <f>G65/G53-1</f>
        <v>0.000332869031</v>
      </c>
      <c r="I65" s="51">
        <v>1.0</v>
      </c>
    </row>
    <row r="66" ht="12.0" customHeight="1">
      <c r="A66" s="43" t="s">
        <v>32</v>
      </c>
      <c r="B66" s="81">
        <v>2020.0</v>
      </c>
      <c r="C66" s="82" t="s">
        <v>106</v>
      </c>
      <c r="D66" s="54" t="s">
        <v>36</v>
      </c>
      <c r="E66" s="55">
        <v>29.0</v>
      </c>
      <c r="F66" s="61">
        <v>666306.0</v>
      </c>
      <c r="G66" s="57">
        <f t="shared" si="1"/>
        <v>22976.06897</v>
      </c>
      <c r="H66" s="73">
        <f t="shared" ref="H66:H76" si="2">(sum(F$65:F66)/sum(E$65:E66))/((sum(F$53:F54)/sum(E$53:E54)))-1</f>
        <v>-0.01040545424</v>
      </c>
      <c r="I66" s="59">
        <v>1.0</v>
      </c>
    </row>
    <row r="67" ht="12.0" customHeight="1">
      <c r="A67" s="43" t="s">
        <v>32</v>
      </c>
      <c r="B67" s="81">
        <v>2020.0</v>
      </c>
      <c r="C67" s="82" t="s">
        <v>107</v>
      </c>
      <c r="D67" s="54" t="s">
        <v>38</v>
      </c>
      <c r="E67" s="60">
        <v>31.0</v>
      </c>
      <c r="F67" s="61">
        <v>443239.0</v>
      </c>
      <c r="G67" s="57">
        <f t="shared" si="1"/>
        <v>14298.03226</v>
      </c>
      <c r="H67" s="73">
        <f t="shared" si="2"/>
        <v>-0.1524214134</v>
      </c>
      <c r="I67" s="59">
        <v>1.0</v>
      </c>
    </row>
    <row r="68" ht="12.0" customHeight="1">
      <c r="A68" s="43" t="s">
        <v>32</v>
      </c>
      <c r="B68" s="81">
        <v>2020.0</v>
      </c>
      <c r="C68" s="82" t="s">
        <v>108</v>
      </c>
      <c r="D68" s="54" t="s">
        <v>40</v>
      </c>
      <c r="E68" s="60">
        <v>30.0</v>
      </c>
      <c r="F68" s="61">
        <v>98482.0</v>
      </c>
      <c r="G68" s="57">
        <f t="shared" si="1"/>
        <v>3282.733333</v>
      </c>
      <c r="H68" s="73">
        <f t="shared" si="2"/>
        <v>-0.3534792649</v>
      </c>
      <c r="I68" s="59">
        <v>1.0</v>
      </c>
    </row>
    <row r="69" ht="12.0" customHeight="1">
      <c r="A69" s="43" t="s">
        <v>32</v>
      </c>
      <c r="B69" s="81">
        <v>2020.0</v>
      </c>
      <c r="C69" s="82" t="s">
        <v>109</v>
      </c>
      <c r="D69" s="54" t="s">
        <v>42</v>
      </c>
      <c r="E69" s="60">
        <v>31.0</v>
      </c>
      <c r="F69" s="61">
        <v>127925.0</v>
      </c>
      <c r="G69" s="57">
        <f t="shared" si="1"/>
        <v>4126.612903</v>
      </c>
      <c r="H69" s="73">
        <f t="shared" si="2"/>
        <v>-0.4695883152</v>
      </c>
      <c r="I69" s="59">
        <v>1.0</v>
      </c>
    </row>
    <row r="70" ht="12.0" customHeight="1">
      <c r="A70" s="43" t="s">
        <v>32</v>
      </c>
      <c r="B70" s="81">
        <v>2020.0</v>
      </c>
      <c r="C70" s="82" t="s">
        <v>110</v>
      </c>
      <c r="D70" s="54" t="s">
        <v>44</v>
      </c>
      <c r="E70" s="60">
        <v>30.0</v>
      </c>
      <c r="F70" s="61">
        <v>193763.0</v>
      </c>
      <c r="G70" s="57">
        <f t="shared" si="1"/>
        <v>6458.766667</v>
      </c>
      <c r="H70" s="73">
        <f t="shared" si="2"/>
        <v>-0.5327165577</v>
      </c>
      <c r="I70" s="59">
        <v>1.0</v>
      </c>
    </row>
    <row r="71" ht="12.0" customHeight="1">
      <c r="A71" s="43" t="s">
        <v>32</v>
      </c>
      <c r="B71" s="81">
        <v>2020.0</v>
      </c>
      <c r="C71" s="82" t="s">
        <v>111</v>
      </c>
      <c r="D71" s="54" t="s">
        <v>46</v>
      </c>
      <c r="E71" s="60">
        <v>31.0</v>
      </c>
      <c r="F71" s="61">
        <v>388459.0</v>
      </c>
      <c r="G71" s="57">
        <f t="shared" si="1"/>
        <v>12530.93548</v>
      </c>
      <c r="H71" s="73">
        <f t="shared" si="2"/>
        <v>-0.545051994</v>
      </c>
      <c r="I71" s="59">
        <v>1.0</v>
      </c>
    </row>
    <row r="72" ht="12.0" customHeight="1">
      <c r="A72" s="43" t="s">
        <v>32</v>
      </c>
      <c r="B72" s="81">
        <v>2020.0</v>
      </c>
      <c r="C72" s="82" t="s">
        <v>112</v>
      </c>
      <c r="D72" s="54" t="s">
        <v>48</v>
      </c>
      <c r="E72" s="60">
        <v>31.0</v>
      </c>
      <c r="F72" s="61">
        <v>473656.0</v>
      </c>
      <c r="G72" s="57">
        <f t="shared" si="1"/>
        <v>15279.22581</v>
      </c>
      <c r="H72" s="73">
        <f t="shared" si="2"/>
        <v>-0.5402956787</v>
      </c>
      <c r="I72" s="59">
        <v>1.0</v>
      </c>
    </row>
    <row r="73" ht="12.0" customHeight="1">
      <c r="A73" s="43" t="s">
        <v>32</v>
      </c>
      <c r="B73" s="81">
        <v>2020.0</v>
      </c>
      <c r="C73" s="82" t="s">
        <v>113</v>
      </c>
      <c r="D73" s="54" t="s">
        <v>50</v>
      </c>
      <c r="E73" s="60">
        <v>30.0</v>
      </c>
      <c r="F73" s="61">
        <v>421608.0</v>
      </c>
      <c r="G73" s="57">
        <f t="shared" si="1"/>
        <v>14053.6</v>
      </c>
      <c r="H73" s="73">
        <f t="shared" si="2"/>
        <v>-0.5412361339</v>
      </c>
      <c r="I73" s="59">
        <v>1.0</v>
      </c>
    </row>
    <row r="74" ht="12.0" customHeight="1">
      <c r="A74" s="43" t="s">
        <v>32</v>
      </c>
      <c r="B74" s="81">
        <v>2020.0</v>
      </c>
      <c r="C74" s="82" t="s">
        <v>114</v>
      </c>
      <c r="D74" s="54" t="s">
        <v>52</v>
      </c>
      <c r="E74" s="60">
        <v>31.0</v>
      </c>
      <c r="F74" s="61">
        <v>374299.0</v>
      </c>
      <c r="G74" s="57">
        <f t="shared" si="1"/>
        <v>12074.16129</v>
      </c>
      <c r="H74" s="73">
        <f t="shared" si="2"/>
        <v>-0.5446851262</v>
      </c>
      <c r="I74" s="59">
        <v>1.0</v>
      </c>
    </row>
    <row r="75" ht="12.0" customHeight="1">
      <c r="A75" s="43" t="s">
        <v>32</v>
      </c>
      <c r="B75" s="81">
        <v>2020.0</v>
      </c>
      <c r="C75" s="82" t="s">
        <v>115</v>
      </c>
      <c r="D75" s="54" t="s">
        <v>54</v>
      </c>
      <c r="E75" s="60">
        <v>30.0</v>
      </c>
      <c r="F75" s="61">
        <v>265655.0</v>
      </c>
      <c r="G75" s="57">
        <f t="shared" si="1"/>
        <v>8855.166667</v>
      </c>
      <c r="H75" s="73">
        <f t="shared" si="2"/>
        <v>-0.5510597614</v>
      </c>
      <c r="I75" s="59">
        <v>1.0</v>
      </c>
    </row>
    <row r="76" ht="12.0" customHeight="1">
      <c r="A76" s="63" t="s">
        <v>32</v>
      </c>
      <c r="B76" s="13">
        <v>2020.0</v>
      </c>
      <c r="C76" s="83" t="s">
        <v>116</v>
      </c>
      <c r="D76" s="65" t="s">
        <v>56</v>
      </c>
      <c r="E76" s="66">
        <v>31.0</v>
      </c>
      <c r="F76" s="67">
        <v>280108.0</v>
      </c>
      <c r="G76" s="77">
        <f t="shared" si="1"/>
        <v>9035.741935</v>
      </c>
      <c r="H76" s="78">
        <f t="shared" si="2"/>
        <v>-0.5549000876</v>
      </c>
      <c r="I76" s="70">
        <v>1.0</v>
      </c>
    </row>
    <row r="77" ht="12.0" customHeight="1">
      <c r="A77" s="43" t="s">
        <v>32</v>
      </c>
      <c r="B77" s="79">
        <v>2021.0</v>
      </c>
      <c r="C77" s="80" t="s">
        <v>117</v>
      </c>
      <c r="D77" s="46" t="s">
        <v>34</v>
      </c>
      <c r="E77" s="47">
        <v>31.0</v>
      </c>
      <c r="F77" s="71">
        <v>248753.0</v>
      </c>
      <c r="G77" s="49">
        <f t="shared" si="1"/>
        <v>8024.290323</v>
      </c>
      <c r="H77" s="72">
        <f>G77/G65-1</f>
        <v>-0.6447441332</v>
      </c>
      <c r="I77" s="51">
        <v>1.0</v>
      </c>
    </row>
    <row r="78" ht="12.0" customHeight="1">
      <c r="A78" s="43" t="s">
        <v>32</v>
      </c>
      <c r="B78" s="81">
        <v>2021.0</v>
      </c>
      <c r="C78" s="82" t="s">
        <v>118</v>
      </c>
      <c r="D78" s="54" t="s">
        <v>36</v>
      </c>
      <c r="E78" s="55">
        <v>28.0</v>
      </c>
      <c r="F78" s="61">
        <v>214175.0</v>
      </c>
      <c r="G78" s="57">
        <f t="shared" si="1"/>
        <v>7649.107143</v>
      </c>
      <c r="H78" s="73">
        <f t="shared" ref="H78:H88" si="3">(sum(F$77:F78)/sum(E$77:E78))/((sum(F$65:F66)/sum(E$65:E66)))-1</f>
        <v>-0.6554925619</v>
      </c>
      <c r="I78" s="59">
        <v>1.0</v>
      </c>
    </row>
    <row r="79" ht="12.0" customHeight="1">
      <c r="A79" s="43" t="s">
        <v>32</v>
      </c>
      <c r="B79" s="81">
        <v>2021.0</v>
      </c>
      <c r="C79" s="82" t="s">
        <v>119</v>
      </c>
      <c r="D79" s="54" t="s">
        <v>38</v>
      </c>
      <c r="E79" s="60">
        <v>31.0</v>
      </c>
      <c r="F79" s="61">
        <v>261183.0</v>
      </c>
      <c r="G79" s="57">
        <f t="shared" si="1"/>
        <v>8425.258065</v>
      </c>
      <c r="H79" s="73">
        <f t="shared" si="3"/>
        <v>-0.5954383401</v>
      </c>
      <c r="I79" s="59">
        <v>1.0</v>
      </c>
    </row>
    <row r="80" ht="12.0" customHeight="1">
      <c r="A80" s="43" t="s">
        <v>32</v>
      </c>
      <c r="B80" s="81">
        <v>2021.0</v>
      </c>
      <c r="C80" s="82" t="s">
        <v>120</v>
      </c>
      <c r="D80" s="54" t="s">
        <v>40</v>
      </c>
      <c r="E80" s="60">
        <v>30.0</v>
      </c>
      <c r="F80" s="61">
        <v>282465.0</v>
      </c>
      <c r="G80" s="57">
        <f t="shared" si="1"/>
        <v>9415.5</v>
      </c>
      <c r="H80" s="73">
        <f t="shared" si="3"/>
        <v>-0.4681136583</v>
      </c>
      <c r="I80" s="59">
        <v>1.0</v>
      </c>
    </row>
    <row r="81" ht="12.0" customHeight="1">
      <c r="A81" s="43" t="s">
        <v>32</v>
      </c>
      <c r="B81" s="81">
        <v>2021.0</v>
      </c>
      <c r="C81" s="82" t="s">
        <v>121</v>
      </c>
      <c r="D81" s="54" t="s">
        <v>42</v>
      </c>
      <c r="E81" s="60">
        <v>31.0</v>
      </c>
      <c r="F81" s="61">
        <v>335424.0</v>
      </c>
      <c r="G81" s="57">
        <f t="shared" si="1"/>
        <v>10820.12903</v>
      </c>
      <c r="H81" s="73">
        <f t="shared" si="3"/>
        <v>-0.3365514413</v>
      </c>
      <c r="I81" s="59">
        <v>1.0</v>
      </c>
    </row>
    <row r="82" ht="12.0" customHeight="1">
      <c r="A82" s="43" t="s">
        <v>32</v>
      </c>
      <c r="B82" s="81">
        <v>2021.0</v>
      </c>
      <c r="C82" s="82" t="s">
        <v>122</v>
      </c>
      <c r="D82" s="54" t="s">
        <v>44</v>
      </c>
      <c r="E82" s="60">
        <v>30.0</v>
      </c>
      <c r="F82" s="61">
        <v>451774.0</v>
      </c>
      <c r="G82" s="57">
        <f t="shared" si="1"/>
        <v>15059.13333</v>
      </c>
      <c r="H82" s="73">
        <f t="shared" si="3"/>
        <v>-0.1911450065</v>
      </c>
      <c r="I82" s="59">
        <v>1.0</v>
      </c>
    </row>
    <row r="83" ht="12.0" customHeight="1">
      <c r="A83" s="43" t="s">
        <v>32</v>
      </c>
      <c r="B83" s="81">
        <v>2021.0</v>
      </c>
      <c r="C83" s="82" t="s">
        <v>123</v>
      </c>
      <c r="D83" s="54" t="s">
        <v>46</v>
      </c>
      <c r="E83" s="60">
        <v>31.0</v>
      </c>
      <c r="F83" s="61">
        <v>626249.0</v>
      </c>
      <c r="G83" s="57">
        <f t="shared" si="1"/>
        <v>20201.58065</v>
      </c>
      <c r="H83" s="73">
        <f t="shared" si="3"/>
        <v>-0.07139668588</v>
      </c>
      <c r="I83" s="59">
        <v>1.0</v>
      </c>
    </row>
    <row r="84" ht="12.0" customHeight="1">
      <c r="A84" s="43" t="s">
        <v>32</v>
      </c>
      <c r="B84" s="81">
        <v>2021.0</v>
      </c>
      <c r="C84" s="82" t="s">
        <v>124</v>
      </c>
      <c r="D84" s="54" t="s">
        <v>48</v>
      </c>
      <c r="E84" s="60">
        <v>31.0</v>
      </c>
      <c r="F84" s="61">
        <v>673117.0</v>
      </c>
      <c r="G84" s="57">
        <f t="shared" si="1"/>
        <v>21713.45161</v>
      </c>
      <c r="H84" s="73">
        <f t="shared" si="3"/>
        <v>0.004473092243</v>
      </c>
      <c r="I84" s="59">
        <v>1.0</v>
      </c>
    </row>
    <row r="85" ht="12.0" customHeight="1">
      <c r="A85" s="43" t="s">
        <v>32</v>
      </c>
      <c r="B85" s="81">
        <v>2021.0</v>
      </c>
      <c r="C85" s="82" t="s">
        <v>125</v>
      </c>
      <c r="D85" s="54" t="s">
        <v>50</v>
      </c>
      <c r="E85" s="60">
        <v>30.0</v>
      </c>
      <c r="F85" s="61">
        <v>643255.0</v>
      </c>
      <c r="G85" s="57">
        <f t="shared" si="1"/>
        <v>21441.83333</v>
      </c>
      <c r="H85" s="73">
        <f t="shared" si="3"/>
        <v>0.06729062307</v>
      </c>
      <c r="I85" s="59">
        <v>1.0</v>
      </c>
    </row>
    <row r="86" ht="12.0" customHeight="1">
      <c r="A86" s="43" t="s">
        <v>32</v>
      </c>
      <c r="B86" s="81">
        <v>2021.0</v>
      </c>
      <c r="C86" s="82" t="s">
        <v>126</v>
      </c>
      <c r="D86" s="54" t="s">
        <v>52</v>
      </c>
      <c r="E86" s="60">
        <v>31.0</v>
      </c>
      <c r="F86" s="61">
        <v>634591.0</v>
      </c>
      <c r="G86" s="57">
        <f t="shared" si="1"/>
        <v>20470.67742</v>
      </c>
      <c r="H86" s="73">
        <f t="shared" si="3"/>
        <v>0.127938858</v>
      </c>
      <c r="I86" s="59">
        <v>1.0</v>
      </c>
    </row>
    <row r="87" ht="12.0" customHeight="1">
      <c r="A87" s="43" t="s">
        <v>32</v>
      </c>
      <c r="B87" s="81">
        <v>2021.0</v>
      </c>
      <c r="C87" s="82" t="s">
        <v>127</v>
      </c>
      <c r="D87" s="54" t="s">
        <v>54</v>
      </c>
      <c r="E87" s="60">
        <v>30.0</v>
      </c>
      <c r="F87" s="61">
        <v>547695.0</v>
      </c>
      <c r="G87" s="57">
        <f t="shared" si="1"/>
        <v>18256.5</v>
      </c>
      <c r="H87" s="73">
        <f t="shared" si="3"/>
        <v>0.1877425823</v>
      </c>
      <c r="I87" s="59">
        <v>1.0</v>
      </c>
    </row>
    <row r="88" ht="12.0" customHeight="1">
      <c r="A88" s="63" t="s">
        <v>32</v>
      </c>
      <c r="B88" s="13">
        <v>2021.0</v>
      </c>
      <c r="C88" s="83" t="s">
        <v>128</v>
      </c>
      <c r="D88" s="65" t="s">
        <v>56</v>
      </c>
      <c r="E88" s="66">
        <v>31.0</v>
      </c>
      <c r="F88" s="67">
        <v>552434.0</v>
      </c>
      <c r="G88" s="77">
        <f t="shared" si="1"/>
        <v>17820.45161</v>
      </c>
      <c r="H88" s="78">
        <f t="shared" si="3"/>
        <v>0.2373625769</v>
      </c>
      <c r="I88" s="70">
        <v>1.0</v>
      </c>
    </row>
    <row r="89" ht="12.0" customHeight="1">
      <c r="A89" s="43" t="s">
        <v>32</v>
      </c>
      <c r="B89" s="79">
        <v>2022.0</v>
      </c>
      <c r="C89" s="80" t="s">
        <v>129</v>
      </c>
      <c r="D89" s="46" t="s">
        <v>34</v>
      </c>
      <c r="E89" s="47">
        <v>31.0</v>
      </c>
      <c r="F89" s="71">
        <v>478094.0</v>
      </c>
      <c r="G89" s="49">
        <f t="shared" si="1"/>
        <v>15422.3871</v>
      </c>
      <c r="H89" s="72">
        <f>G89/G77-1</f>
        <v>0.9219627502</v>
      </c>
      <c r="I89" s="51">
        <v>1.0</v>
      </c>
    </row>
    <row r="90" ht="12.0" customHeight="1">
      <c r="A90" s="43" t="s">
        <v>32</v>
      </c>
      <c r="B90" s="81">
        <v>2022.0</v>
      </c>
      <c r="C90" s="82" t="s">
        <v>130</v>
      </c>
      <c r="D90" s="54" t="s">
        <v>36</v>
      </c>
      <c r="E90" s="55">
        <v>28.0</v>
      </c>
      <c r="F90" s="61">
        <v>463707.0</v>
      </c>
      <c r="G90" s="57">
        <f t="shared" si="1"/>
        <v>16560.96429</v>
      </c>
      <c r="H90" s="73">
        <f t="shared" ref="H90:H96" si="4">(sum(F$89:F90)/sum(E$89:E90))/((sum(F$77:F78)/sum(E$77:E78)))-1</f>
        <v>1.034443801</v>
      </c>
      <c r="I90" s="59">
        <v>1.0</v>
      </c>
    </row>
    <row r="91" ht="12.0" customHeight="1">
      <c r="A91" s="43" t="s">
        <v>32</v>
      </c>
      <c r="B91" s="81">
        <v>2022.0</v>
      </c>
      <c r="C91" s="82" t="s">
        <v>131</v>
      </c>
      <c r="D91" s="54" t="s">
        <v>38</v>
      </c>
      <c r="E91" s="60">
        <v>31.0</v>
      </c>
      <c r="F91" s="61">
        <v>580324.0</v>
      </c>
      <c r="G91" s="57">
        <f t="shared" si="1"/>
        <v>18720.12903</v>
      </c>
      <c r="H91" s="73">
        <f t="shared" si="4"/>
        <v>1.102060319</v>
      </c>
      <c r="I91" s="59">
        <v>1.0</v>
      </c>
    </row>
    <row r="92" ht="12.0" customHeight="1">
      <c r="A92" s="43" t="s">
        <v>32</v>
      </c>
      <c r="B92" s="81">
        <v>2022.0</v>
      </c>
      <c r="C92" s="82" t="s">
        <v>132</v>
      </c>
      <c r="D92" s="54" t="s">
        <v>40</v>
      </c>
      <c r="E92" s="60">
        <v>30.0</v>
      </c>
      <c r="F92" s="61">
        <v>675361.0</v>
      </c>
      <c r="G92" s="57">
        <f t="shared" si="1"/>
        <v>22512.03333</v>
      </c>
      <c r="H92" s="73">
        <f t="shared" si="4"/>
        <v>1.183129739</v>
      </c>
      <c r="I92" s="59">
        <v>1.0</v>
      </c>
    </row>
    <row r="93" ht="12.0" customHeight="1">
      <c r="A93" s="43" t="s">
        <v>32</v>
      </c>
      <c r="B93" s="81">
        <v>2022.0</v>
      </c>
      <c r="C93" s="82" t="s">
        <v>133</v>
      </c>
      <c r="D93" s="54" t="s">
        <v>42</v>
      </c>
      <c r="E93" s="60">
        <v>31.0</v>
      </c>
      <c r="F93" s="61">
        <v>769535.0</v>
      </c>
      <c r="G93" s="57">
        <f t="shared" si="1"/>
        <v>24823.70968</v>
      </c>
      <c r="H93" s="73">
        <f t="shared" si="4"/>
        <v>1.210894933</v>
      </c>
      <c r="I93" s="59">
        <v>1.0</v>
      </c>
    </row>
    <row r="94" ht="12.0" customHeight="1">
      <c r="A94" s="43" t="s">
        <v>32</v>
      </c>
      <c r="B94" s="81">
        <v>2022.0</v>
      </c>
      <c r="C94" s="82" t="s">
        <v>134</v>
      </c>
      <c r="D94" s="54" t="s">
        <v>44</v>
      </c>
      <c r="E94" s="60">
        <v>30.0</v>
      </c>
      <c r="F94" s="61">
        <v>807281.0</v>
      </c>
      <c r="G94" s="57">
        <f t="shared" si="1"/>
        <v>26909.36667</v>
      </c>
      <c r="H94" s="73">
        <f t="shared" si="4"/>
        <v>1.104112335</v>
      </c>
      <c r="I94" s="59">
        <v>1.0</v>
      </c>
    </row>
    <row r="95" ht="12.0" customHeight="1">
      <c r="A95" s="43" t="s">
        <v>32</v>
      </c>
      <c r="B95" s="81">
        <v>2022.0</v>
      </c>
      <c r="C95" s="82" t="s">
        <v>135</v>
      </c>
      <c r="D95" s="54" t="s">
        <v>46</v>
      </c>
      <c r="E95" s="60">
        <v>31.0</v>
      </c>
      <c r="F95" s="61">
        <v>856434.0</v>
      </c>
      <c r="G95" s="57">
        <f t="shared" si="1"/>
        <v>27626.90323</v>
      </c>
      <c r="H95" s="73">
        <f t="shared" si="4"/>
        <v>0.9135090865</v>
      </c>
      <c r="I95" s="59">
        <v>1.0</v>
      </c>
    </row>
    <row r="96" ht="12.0" customHeight="1">
      <c r="A96" s="43" t="s">
        <v>32</v>
      </c>
      <c r="B96" s="81">
        <v>2022.0</v>
      </c>
      <c r="C96" s="82" t="s">
        <v>136</v>
      </c>
      <c r="D96" s="54" t="s">
        <v>48</v>
      </c>
      <c r="E96" s="60">
        <v>31.0</v>
      </c>
      <c r="F96" s="61">
        <v>853494.0</v>
      </c>
      <c r="G96" s="57">
        <f t="shared" si="1"/>
        <v>27532.06452</v>
      </c>
      <c r="H96" s="73">
        <f t="shared" si="4"/>
        <v>0.7730299954</v>
      </c>
      <c r="I96" s="59">
        <v>1.0</v>
      </c>
    </row>
    <row r="97" ht="12.0" customHeight="1">
      <c r="A97" s="43" t="s">
        <v>32</v>
      </c>
      <c r="B97" s="81">
        <v>2022.0</v>
      </c>
      <c r="C97" s="82" t="s">
        <v>137</v>
      </c>
      <c r="D97" s="54" t="s">
        <v>50</v>
      </c>
      <c r="E97" s="60">
        <v>30.0</v>
      </c>
      <c r="F97" s="61"/>
      <c r="G97" s="57"/>
      <c r="H97" s="73"/>
      <c r="I97" s="59">
        <v>0.0</v>
      </c>
    </row>
    <row r="98" ht="12.0" customHeight="1">
      <c r="A98" s="43" t="s">
        <v>32</v>
      </c>
      <c r="B98" s="81">
        <v>2022.0</v>
      </c>
      <c r="C98" s="82" t="s">
        <v>138</v>
      </c>
      <c r="D98" s="54" t="s">
        <v>52</v>
      </c>
      <c r="E98" s="60">
        <v>31.0</v>
      </c>
      <c r="F98" s="61"/>
      <c r="G98" s="57"/>
      <c r="H98" s="73"/>
      <c r="I98" s="59">
        <v>0.0</v>
      </c>
    </row>
    <row r="99" ht="12.0" customHeight="1">
      <c r="A99" s="43" t="s">
        <v>32</v>
      </c>
      <c r="B99" s="81">
        <v>2022.0</v>
      </c>
      <c r="C99" s="82" t="s">
        <v>139</v>
      </c>
      <c r="D99" s="54" t="s">
        <v>54</v>
      </c>
      <c r="E99" s="60">
        <v>30.0</v>
      </c>
      <c r="F99" s="61"/>
      <c r="G99" s="57"/>
      <c r="H99" s="73"/>
      <c r="I99" s="59">
        <v>0.0</v>
      </c>
    </row>
    <row r="100" ht="12.0" customHeight="1">
      <c r="A100" s="63" t="s">
        <v>32</v>
      </c>
      <c r="B100" s="13">
        <v>2022.0</v>
      </c>
      <c r="C100" s="83" t="s">
        <v>140</v>
      </c>
      <c r="D100" s="65" t="s">
        <v>56</v>
      </c>
      <c r="E100" s="66">
        <v>31.0</v>
      </c>
      <c r="F100" s="67"/>
      <c r="G100" s="77"/>
      <c r="H100" s="78"/>
      <c r="I100" s="7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84" t="s">
        <v>3</v>
      </c>
      <c r="F1" s="6" t="s">
        <v>4</v>
      </c>
    </row>
    <row r="2" ht="12.75" customHeight="1">
      <c r="A2" s="7" t="s">
        <v>5</v>
      </c>
      <c r="B2" s="33">
        <f>ERT_FLTS_YY!B2</f>
        <v>44819</v>
      </c>
      <c r="C2" s="9" t="s">
        <v>6</v>
      </c>
      <c r="D2" s="10">
        <f>ERT_FLTS_YY!D2</f>
        <v>44804</v>
      </c>
      <c r="E2" s="85" t="s">
        <v>7</v>
      </c>
      <c r="F2" s="12" t="s">
        <v>8</v>
      </c>
    </row>
    <row r="3" ht="12.75" customHeight="1">
      <c r="A3" s="86"/>
      <c r="B3" s="86"/>
      <c r="C3" s="86"/>
      <c r="D3" s="87" t="s">
        <v>9</v>
      </c>
      <c r="E3" s="87" t="s">
        <v>9</v>
      </c>
      <c r="F3" s="86"/>
    </row>
    <row r="4" ht="13.5" customHeight="1">
      <c r="A4" s="17" t="str">
        <f>ERT_FLTS_YY!A4</f>
        <v>Period: JAN-AUG</v>
      </c>
      <c r="B4" s="88" t="s">
        <v>141</v>
      </c>
      <c r="C4" s="88" t="s">
        <v>141</v>
      </c>
      <c r="D4" s="88" t="s">
        <v>142</v>
      </c>
      <c r="E4" s="88" t="s">
        <v>142</v>
      </c>
      <c r="F4" s="88" t="s">
        <v>142</v>
      </c>
    </row>
    <row r="5" ht="25.5" customHeight="1">
      <c r="A5" s="89" t="s">
        <v>143</v>
      </c>
      <c r="B5" s="90" t="s">
        <v>23</v>
      </c>
      <c r="C5" s="90" t="s">
        <v>24</v>
      </c>
      <c r="D5" s="90" t="s">
        <v>23</v>
      </c>
      <c r="E5" s="90" t="s">
        <v>24</v>
      </c>
      <c r="F5" s="89" t="s">
        <v>16</v>
      </c>
    </row>
    <row r="6" ht="12.75" customHeight="1">
      <c r="A6" s="91" t="s">
        <v>11</v>
      </c>
      <c r="B6" s="92">
        <v>3093140.0</v>
      </c>
      <c r="C6" s="92">
        <v>5484172.0</v>
      </c>
      <c r="D6" s="92">
        <v>12729.0</v>
      </c>
      <c r="E6" s="92">
        <v>22569.0</v>
      </c>
      <c r="F6" s="93">
        <f t="shared" ref="F6:F34" si="1">E6/D6-1</f>
        <v>0.7730379449</v>
      </c>
    </row>
    <row r="7" ht="12.75" customHeight="1">
      <c r="A7" s="91" t="s">
        <v>144</v>
      </c>
      <c r="B7" s="92">
        <v>409783.0</v>
      </c>
      <c r="C7" s="92">
        <v>837719.0</v>
      </c>
      <c r="D7" s="92">
        <v>1686.0</v>
      </c>
      <c r="E7" s="92">
        <v>3447.0</v>
      </c>
      <c r="F7" s="93">
        <f t="shared" si="1"/>
        <v>1.044483986</v>
      </c>
    </row>
    <row r="8" ht="12.75" customHeight="1">
      <c r="A8" s="91" t="s">
        <v>145</v>
      </c>
      <c r="B8" s="92">
        <v>343623.0</v>
      </c>
      <c r="C8" s="92">
        <v>673634.0</v>
      </c>
      <c r="D8" s="92">
        <v>1414.0</v>
      </c>
      <c r="E8" s="92">
        <v>2772.0</v>
      </c>
      <c r="F8" s="93">
        <f t="shared" si="1"/>
        <v>0.9603960396</v>
      </c>
    </row>
    <row r="9" ht="12.75" customHeight="1">
      <c r="A9" s="91" t="s">
        <v>146</v>
      </c>
      <c r="B9" s="92">
        <v>311848.0</v>
      </c>
      <c r="C9" s="92">
        <v>533891.0</v>
      </c>
      <c r="D9" s="92">
        <v>1283.0</v>
      </c>
      <c r="E9" s="92">
        <v>2197.0</v>
      </c>
      <c r="F9" s="93">
        <f t="shared" si="1"/>
        <v>0.7123928293</v>
      </c>
    </row>
    <row r="10" ht="12.75" customHeight="1">
      <c r="A10" s="91" t="s">
        <v>147</v>
      </c>
      <c r="B10" s="92">
        <v>263289.0</v>
      </c>
      <c r="C10" s="92">
        <v>480236.0</v>
      </c>
      <c r="D10" s="92">
        <v>1083.0</v>
      </c>
      <c r="E10" s="92">
        <v>1976.0</v>
      </c>
      <c r="F10" s="93">
        <f t="shared" si="1"/>
        <v>0.8245614035</v>
      </c>
    </row>
    <row r="11" ht="12.75" customHeight="1">
      <c r="A11" s="91" t="s">
        <v>148</v>
      </c>
      <c r="B11" s="92">
        <v>142828.0</v>
      </c>
      <c r="C11" s="92">
        <v>220688.0</v>
      </c>
      <c r="D11" s="92">
        <v>588.0</v>
      </c>
      <c r="E11" s="92">
        <v>908.0</v>
      </c>
      <c r="F11" s="93">
        <f t="shared" si="1"/>
        <v>0.5442176871</v>
      </c>
    </row>
    <row r="12" ht="12.75" customHeight="1">
      <c r="A12" s="91" t="s">
        <v>149</v>
      </c>
      <c r="B12" s="92">
        <v>223469.0</v>
      </c>
      <c r="C12" s="92">
        <v>404381.0</v>
      </c>
      <c r="D12" s="92">
        <v>920.0</v>
      </c>
      <c r="E12" s="92">
        <v>1664.0</v>
      </c>
      <c r="F12" s="93">
        <f t="shared" si="1"/>
        <v>0.8086956522</v>
      </c>
    </row>
    <row r="13" ht="12.75" customHeight="1">
      <c r="A13" s="91" t="s">
        <v>150</v>
      </c>
      <c r="B13" s="92">
        <v>150760.0</v>
      </c>
      <c r="C13" s="92">
        <v>331887.0</v>
      </c>
      <c r="D13" s="92">
        <v>620.0</v>
      </c>
      <c r="E13" s="92">
        <v>1366.0</v>
      </c>
      <c r="F13" s="93">
        <f t="shared" si="1"/>
        <v>1.203225806</v>
      </c>
    </row>
    <row r="14" ht="12.75" customHeight="1">
      <c r="A14" s="91" t="s">
        <v>151</v>
      </c>
      <c r="B14" s="92">
        <v>60992.0</v>
      </c>
      <c r="C14" s="92">
        <v>96022.0</v>
      </c>
      <c r="D14" s="92">
        <v>251.0</v>
      </c>
      <c r="E14" s="92">
        <v>395.0</v>
      </c>
      <c r="F14" s="93">
        <f t="shared" si="1"/>
        <v>0.5737051793</v>
      </c>
    </row>
    <row r="15" ht="12.75" customHeight="1">
      <c r="A15" s="94" t="s">
        <v>152</v>
      </c>
      <c r="B15" s="92">
        <v>64853.0</v>
      </c>
      <c r="C15" s="92">
        <v>133148.0</v>
      </c>
      <c r="D15" s="92">
        <v>267.0</v>
      </c>
      <c r="E15" s="92">
        <v>548.0</v>
      </c>
      <c r="F15" s="93">
        <f t="shared" si="1"/>
        <v>1.052434457</v>
      </c>
    </row>
    <row r="16" ht="12.75" customHeight="1">
      <c r="A16" s="91" t="s">
        <v>153</v>
      </c>
      <c r="B16" s="92">
        <v>1001231.0</v>
      </c>
      <c r="C16" s="92">
        <v>1974774.0</v>
      </c>
      <c r="D16" s="92">
        <v>4120.0</v>
      </c>
      <c r="E16" s="92">
        <v>8127.0</v>
      </c>
      <c r="F16" s="93">
        <f t="shared" si="1"/>
        <v>0.9725728155</v>
      </c>
    </row>
    <row r="17" ht="12.75" customHeight="1">
      <c r="A17" s="91" t="s">
        <v>154</v>
      </c>
      <c r="B17" s="92">
        <v>931127.0</v>
      </c>
      <c r="C17" s="92">
        <v>1794019.0</v>
      </c>
      <c r="D17" s="92">
        <v>3832.0</v>
      </c>
      <c r="E17" s="92">
        <v>7383.0</v>
      </c>
      <c r="F17" s="93">
        <f t="shared" si="1"/>
        <v>0.9266701461</v>
      </c>
    </row>
    <row r="18" ht="12.75" customHeight="1">
      <c r="A18" s="91" t="s">
        <v>155</v>
      </c>
      <c r="B18" s="92">
        <v>335932.0</v>
      </c>
      <c r="C18" s="92">
        <v>602034.0</v>
      </c>
      <c r="D18" s="92">
        <v>1382.0</v>
      </c>
      <c r="E18" s="92">
        <v>2478.0</v>
      </c>
      <c r="F18" s="93">
        <f t="shared" si="1"/>
        <v>0.7930535456</v>
      </c>
    </row>
    <row r="19" ht="12.75" customHeight="1">
      <c r="A19" s="91" t="s">
        <v>156</v>
      </c>
      <c r="B19" s="92">
        <v>280226.0</v>
      </c>
      <c r="C19" s="92">
        <v>583789.0</v>
      </c>
      <c r="D19" s="92">
        <v>1153.0</v>
      </c>
      <c r="E19" s="92">
        <v>2402.0</v>
      </c>
      <c r="F19" s="93">
        <f t="shared" si="1"/>
        <v>1.083261058</v>
      </c>
    </row>
    <row r="20" ht="12.75" customHeight="1">
      <c r="A20" s="91" t="s">
        <v>157</v>
      </c>
      <c r="B20" s="92">
        <v>133836.0</v>
      </c>
      <c r="C20" s="92">
        <v>331093.0</v>
      </c>
      <c r="D20" s="92">
        <v>551.0</v>
      </c>
      <c r="E20" s="92">
        <v>1363.0</v>
      </c>
      <c r="F20" s="93">
        <f t="shared" si="1"/>
        <v>1.473684211</v>
      </c>
    </row>
    <row r="21" ht="12.75" customHeight="1">
      <c r="A21" s="91" t="s">
        <v>158</v>
      </c>
      <c r="B21" s="92">
        <v>619586.0</v>
      </c>
      <c r="C21" s="92">
        <v>1198355.0</v>
      </c>
      <c r="D21" s="92">
        <v>2550.0</v>
      </c>
      <c r="E21" s="92">
        <v>4932.0</v>
      </c>
      <c r="F21" s="93">
        <f t="shared" si="1"/>
        <v>0.9341176471</v>
      </c>
    </row>
    <row r="22" ht="12.75" customHeight="1">
      <c r="A22" s="91" t="s">
        <v>159</v>
      </c>
      <c r="B22" s="92">
        <v>87775.0</v>
      </c>
      <c r="C22" s="92">
        <v>126564.0</v>
      </c>
      <c r="D22" s="92">
        <v>361.0</v>
      </c>
      <c r="E22" s="92">
        <v>521.0</v>
      </c>
      <c r="F22" s="93">
        <f t="shared" si="1"/>
        <v>0.4432132964</v>
      </c>
    </row>
    <row r="23" ht="12.75" customHeight="1">
      <c r="A23" s="91" t="s">
        <v>160</v>
      </c>
      <c r="B23" s="92">
        <v>101392.0</v>
      </c>
      <c r="C23" s="92">
        <v>124348.0</v>
      </c>
      <c r="D23" s="92">
        <v>417.0</v>
      </c>
      <c r="E23" s="92">
        <v>512.0</v>
      </c>
      <c r="F23" s="93">
        <f t="shared" si="1"/>
        <v>0.2278177458</v>
      </c>
    </row>
    <row r="24" ht="12.75" customHeight="1">
      <c r="A24" s="91" t="s">
        <v>161</v>
      </c>
      <c r="B24" s="92">
        <v>42627.0</v>
      </c>
      <c r="C24" s="92">
        <v>65547.0</v>
      </c>
      <c r="D24" s="92">
        <v>175.0</v>
      </c>
      <c r="E24" s="92">
        <v>270.0</v>
      </c>
      <c r="F24" s="93">
        <f t="shared" si="1"/>
        <v>0.5428571429</v>
      </c>
    </row>
    <row r="25" ht="12.75" customHeight="1">
      <c r="A25" s="91" t="s">
        <v>162</v>
      </c>
      <c r="B25" s="92">
        <v>346031.0</v>
      </c>
      <c r="C25" s="92">
        <v>717366.0</v>
      </c>
      <c r="D25" s="92">
        <v>1424.0</v>
      </c>
      <c r="E25" s="92">
        <v>2952.0</v>
      </c>
      <c r="F25" s="93">
        <f t="shared" si="1"/>
        <v>1.073033708</v>
      </c>
    </row>
    <row r="26" ht="12.75" customHeight="1">
      <c r="A26" s="91" t="s">
        <v>163</v>
      </c>
      <c r="B26" s="92">
        <v>214265.0</v>
      </c>
      <c r="C26" s="92">
        <v>345224.0</v>
      </c>
      <c r="D26" s="92">
        <v>882.0</v>
      </c>
      <c r="E26" s="92">
        <v>1421.0</v>
      </c>
      <c r="F26" s="93">
        <f t="shared" si="1"/>
        <v>0.6111111111</v>
      </c>
    </row>
    <row r="27" ht="12.75" customHeight="1">
      <c r="A27" s="91" t="s">
        <v>164</v>
      </c>
      <c r="B27" s="92">
        <v>263204.0</v>
      </c>
      <c r="C27" s="92">
        <v>419088.0</v>
      </c>
      <c r="D27" s="92">
        <v>1083.0</v>
      </c>
      <c r="E27" s="92">
        <v>1725.0</v>
      </c>
      <c r="F27" s="93">
        <f t="shared" si="1"/>
        <v>0.5927977839</v>
      </c>
    </row>
    <row r="28" ht="12.75" customHeight="1">
      <c r="A28" s="91" t="s">
        <v>165</v>
      </c>
      <c r="B28" s="92">
        <v>209567.0</v>
      </c>
      <c r="C28" s="92">
        <v>457499.0</v>
      </c>
      <c r="D28" s="92">
        <v>862.0</v>
      </c>
      <c r="E28" s="92">
        <v>1883.0</v>
      </c>
      <c r="F28" s="93">
        <f t="shared" si="1"/>
        <v>1.184454756</v>
      </c>
    </row>
    <row r="29" ht="12.75" customHeight="1">
      <c r="A29" s="91" t="s">
        <v>166</v>
      </c>
      <c r="B29" s="92">
        <v>273742.0</v>
      </c>
      <c r="C29" s="92">
        <v>425087.0</v>
      </c>
      <c r="D29" s="92">
        <v>1127.0</v>
      </c>
      <c r="E29" s="92">
        <v>1749.0</v>
      </c>
      <c r="F29" s="93">
        <f t="shared" si="1"/>
        <v>0.5519077196</v>
      </c>
    </row>
    <row r="30" ht="12.75" customHeight="1">
      <c r="A30" s="91" t="s">
        <v>167</v>
      </c>
      <c r="B30" s="92">
        <v>155648.0</v>
      </c>
      <c r="C30" s="92">
        <v>308577.0</v>
      </c>
      <c r="D30" s="92">
        <v>641.0</v>
      </c>
      <c r="E30" s="92">
        <v>1270.0</v>
      </c>
      <c r="F30" s="93">
        <f t="shared" si="1"/>
        <v>0.9812792512</v>
      </c>
    </row>
    <row r="31" ht="12.75" customHeight="1">
      <c r="A31" s="91" t="s">
        <v>168</v>
      </c>
      <c r="B31" s="92">
        <v>156196.0</v>
      </c>
      <c r="C31" s="92">
        <v>303709.0</v>
      </c>
      <c r="D31" s="92">
        <v>643.0</v>
      </c>
      <c r="E31" s="92">
        <v>1250.0</v>
      </c>
      <c r="F31" s="93">
        <f t="shared" si="1"/>
        <v>0.9440124417</v>
      </c>
    </row>
    <row r="32" ht="12.75" customHeight="1">
      <c r="A32" s="91" t="s">
        <v>169</v>
      </c>
      <c r="B32" s="92">
        <v>654313.0</v>
      </c>
      <c r="C32" s="92">
        <v>1306106.0</v>
      </c>
      <c r="D32" s="92">
        <v>2693.0</v>
      </c>
      <c r="E32" s="92">
        <v>5375.0</v>
      </c>
      <c r="F32" s="93">
        <f t="shared" si="1"/>
        <v>0.9959153361</v>
      </c>
    </row>
    <row r="33" ht="12.75" customHeight="1">
      <c r="A33" s="91" t="s">
        <v>170</v>
      </c>
      <c r="B33" s="92">
        <v>200459.0</v>
      </c>
      <c r="C33" s="92">
        <v>382384.0</v>
      </c>
      <c r="D33" s="92">
        <v>825.0</v>
      </c>
      <c r="E33" s="92">
        <v>1574.0</v>
      </c>
      <c r="F33" s="93">
        <f t="shared" si="1"/>
        <v>0.9078787879</v>
      </c>
    </row>
    <row r="34" ht="12.75" customHeight="1">
      <c r="A34" s="91" t="s">
        <v>171</v>
      </c>
      <c r="B34" s="92">
        <v>340356.0</v>
      </c>
      <c r="C34" s="92">
        <v>696653.0</v>
      </c>
      <c r="D34" s="92">
        <v>1401.0</v>
      </c>
      <c r="E34" s="92">
        <v>2867.0</v>
      </c>
      <c r="F34" s="93">
        <f t="shared" si="1"/>
        <v>1.046395432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5" t="s">
        <v>172</v>
      </c>
      <c r="B1" s="95" t="s">
        <v>27</v>
      </c>
      <c r="C1" s="95" t="s">
        <v>173</v>
      </c>
      <c r="D1" s="95" t="s">
        <v>174</v>
      </c>
    </row>
    <row r="2" ht="12.0" customHeight="1">
      <c r="A2" s="96">
        <v>44351.0</v>
      </c>
      <c r="B2" s="97" t="s">
        <v>175</v>
      </c>
      <c r="C2" s="98"/>
      <c r="D2" s="97" t="s">
        <v>176</v>
      </c>
    </row>
    <row r="3" ht="12.0" customHeight="1">
      <c r="A3" s="96"/>
      <c r="B3" s="99"/>
      <c r="C3" s="100"/>
      <c r="D3" s="97"/>
    </row>
    <row r="4" ht="12.0" customHeight="1">
      <c r="A4" s="96"/>
      <c r="B4" s="99"/>
      <c r="C4" s="100"/>
      <c r="D4" s="97"/>
    </row>
    <row r="5" ht="12.0" customHeight="1">
      <c r="A5" s="101"/>
      <c r="B5" s="99"/>
      <c r="C5" s="102"/>
      <c r="D5" s="103"/>
    </row>
  </sheetData>
  <drawing r:id="rId1"/>
</worksheet>
</file>