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<sst xmlns="http://schemas.openxmlformats.org/spreadsheetml/2006/main" count="59" uniqueCount="56">
  <si>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</si>
  <si>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</si>
  <si>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</si>
  <si>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</si>
  <si>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</si>
  <si>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</si>
  <si>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</si>
  <si>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</si>
  <si>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</si>
  <si>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</si>
  <si>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</si>
  <si>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</t>
  </si>
  <si>
    <t>SOURCE: CRCO</t>
  </si>
  <si>
    <t>En-route service units</t>
  </si>
  <si>
    <t>Actual [2023]</t>
  </si>
  <si>
    <t>Daily ER SU [2023]</t>
  </si>
  <si>
    <t>Actual [2024]</t>
  </si>
  <si>
    <t>Daily ER SU [actual, 2024]</t>
  </si>
  <si>
    <t>24/23 (%)</t>
  </si>
  <si>
    <t>Det. [2024]</t>
  </si>
  <si>
    <t>Daily ER SU [2024]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</si>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</sst>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0" fillId="3" fontId="9" numFmtId="0" xfId="0" applyAlignment="1" applyFont="1">
      <alignment readingOrder="0"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45338.0</v>
      </c>
      <c r="C2" s="10" t="s">
        <v>7</v>
      </c>
      <c r="D2" s="11">
        <v>45322.0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9" t="s">
        <v>5</v>
      </c>
      <c r="I3" s="18"/>
    </row>
    <row r="4" ht="13.5" customHeight="1">
      <c r="A4" s="20" t="s">
        <v>11</v>
      </c>
      <c r="B4" s="21" t="s">
        <v>12</v>
      </c>
      <c r="C4" s="21">
        <v>31.0</v>
      </c>
      <c r="D4" s="22"/>
      <c r="E4" s="21">
        <v>31.0</v>
      </c>
      <c r="F4" s="22"/>
      <c r="G4" s="22"/>
      <c r="H4" s="21">
        <v>31.0</v>
      </c>
      <c r="I4" s="22"/>
    </row>
    <row r="5" ht="25.5" customHeight="1">
      <c r="A5" s="23" t="s">
        <v>13</v>
      </c>
      <c r="B5" s="23" t="s">
        <v>14</v>
      </c>
      <c r="C5" s="24" t="s">
        <v>15</v>
      </c>
      <c r="D5" s="23" t="s">
        <v>16</v>
      </c>
      <c r="E5" s="23" t="s">
        <v>17</v>
      </c>
      <c r="F5" s="23" t="s">
        <v>18</v>
      </c>
      <c r="G5" s="23" t="s">
        <v>19</v>
      </c>
      <c r="H5" s="23" t="s">
        <v>20</v>
      </c>
      <c r="I5" s="23" t="s">
        <v>21</v>
      </c>
    </row>
    <row r="6" ht="12.75" customHeight="1">
      <c r="A6" s="25" t="s">
        <v>22</v>
      </c>
      <c r="B6" s="26">
        <f>sum(B7:B35)</f>
        <v>7991571.84</v>
      </c>
      <c r="C6" s="26">
        <f t="shared" ref="C6:C35" si="1">B6/C$4</f>
        <v>257792.64</v>
      </c>
      <c r="D6" s="26">
        <f>sum(D7:D35)</f>
        <v>8649524.31</v>
      </c>
      <c r="E6" s="26">
        <f t="shared" ref="E6:E35" si="2">D6/E$4</f>
        <v>279016.9132</v>
      </c>
      <c r="F6" s="27">
        <f t="shared" ref="F6:F35" si="3">E6/C6-1</f>
        <v>0.08233079589</v>
      </c>
      <c r="G6" s="26">
        <f>sum(G7:G35)</f>
        <v>8445819</v>
      </c>
      <c r="H6" s="26">
        <f t="shared" ref="H6:H35" si="4">G6/H$4</f>
        <v>272445.7742</v>
      </c>
      <c r="I6" s="27">
        <f t="shared" ref="I6:I35" si="5">D6/G6-1</f>
        <v>0.02411907122</v>
      </c>
    </row>
    <row r="7" ht="12.75" customHeight="1">
      <c r="A7" s="25" t="s">
        <v>23</v>
      </c>
      <c r="B7" s="28">
        <v>246902.49</v>
      </c>
      <c r="C7" s="26">
        <f t="shared" si="1"/>
        <v>7964.596452</v>
      </c>
      <c r="D7" s="28">
        <v>272556.45</v>
      </c>
      <c r="E7" s="26">
        <f t="shared" si="2"/>
        <v>8792.143548</v>
      </c>
      <c r="F7" s="27">
        <f t="shared" si="3"/>
        <v>0.1039032049</v>
      </c>
      <c r="G7" s="28">
        <v>224913.31</v>
      </c>
      <c r="H7" s="26">
        <f t="shared" si="4"/>
        <v>7255.268065</v>
      </c>
      <c r="I7" s="27">
        <f t="shared" si="5"/>
        <v>0.2118289042</v>
      </c>
    </row>
    <row r="8" ht="12.75" customHeight="1">
      <c r="A8" s="25" t="s">
        <v>24</v>
      </c>
      <c r="B8" s="28">
        <v>164284.46</v>
      </c>
      <c r="C8" s="26">
        <f t="shared" si="1"/>
        <v>5299.49871</v>
      </c>
      <c r="D8" s="28">
        <v>181951.88</v>
      </c>
      <c r="E8" s="26">
        <f t="shared" si="2"/>
        <v>5869.415484</v>
      </c>
      <c r="F8" s="27">
        <f t="shared" si="3"/>
        <v>0.1075416384</v>
      </c>
      <c r="G8" s="28">
        <v>171905.37</v>
      </c>
      <c r="H8" s="26">
        <f t="shared" si="4"/>
        <v>5545.334516</v>
      </c>
      <c r="I8" s="27">
        <f t="shared" si="5"/>
        <v>0.05844209521</v>
      </c>
    </row>
    <row r="9" ht="12.75" customHeight="1">
      <c r="A9" s="25" t="s">
        <v>25</v>
      </c>
      <c r="B9" s="28">
        <v>308429.39</v>
      </c>
      <c r="C9" s="26">
        <f t="shared" si="1"/>
        <v>9949.335161</v>
      </c>
      <c r="D9" s="28">
        <v>359852.54</v>
      </c>
      <c r="E9" s="26">
        <f t="shared" si="2"/>
        <v>11608.14645</v>
      </c>
      <c r="F9" s="27">
        <f t="shared" si="3"/>
        <v>0.1667258428</v>
      </c>
      <c r="G9" s="28">
        <v>272480.06</v>
      </c>
      <c r="H9" s="26">
        <f t="shared" si="4"/>
        <v>8789.679355</v>
      </c>
      <c r="I9" s="27">
        <f t="shared" si="5"/>
        <v>0.3206564179</v>
      </c>
    </row>
    <row r="10" ht="12.75" customHeight="1">
      <c r="A10" s="25" t="s">
        <v>26</v>
      </c>
      <c r="B10" s="28">
        <v>132460.66</v>
      </c>
      <c r="C10" s="26">
        <f t="shared" si="1"/>
        <v>4272.924516</v>
      </c>
      <c r="D10" s="28">
        <v>152658.32</v>
      </c>
      <c r="E10" s="26">
        <f t="shared" si="2"/>
        <v>4924.461935</v>
      </c>
      <c r="F10" s="27">
        <f t="shared" si="3"/>
        <v>0.1524804421</v>
      </c>
      <c r="G10" s="28">
        <v>116339.88</v>
      </c>
      <c r="H10" s="26">
        <f t="shared" si="4"/>
        <v>3752.899355</v>
      </c>
      <c r="I10" s="27">
        <f t="shared" si="5"/>
        <v>0.3121753263</v>
      </c>
    </row>
    <row r="11" ht="12.75" customHeight="1">
      <c r="A11" s="25" t="s">
        <v>27</v>
      </c>
      <c r="B11" s="28">
        <v>162460.92</v>
      </c>
      <c r="C11" s="26">
        <f t="shared" si="1"/>
        <v>5240.674839</v>
      </c>
      <c r="D11" s="28">
        <v>104787.32</v>
      </c>
      <c r="E11" s="26">
        <f t="shared" si="2"/>
        <v>3380.236129</v>
      </c>
      <c r="F11" s="27">
        <f t="shared" si="3"/>
        <v>-0.3549998363</v>
      </c>
      <c r="G11" s="28">
        <v>175709.86</v>
      </c>
      <c r="H11" s="26">
        <f t="shared" si="4"/>
        <v>5668.06</v>
      </c>
      <c r="I11" s="27">
        <f t="shared" si="5"/>
        <v>-0.4036343777</v>
      </c>
    </row>
    <row r="12" ht="12.75" customHeight="1">
      <c r="A12" s="25" t="s">
        <v>28</v>
      </c>
      <c r="B12" s="28">
        <v>120573.11</v>
      </c>
      <c r="C12" s="26">
        <f t="shared" si="1"/>
        <v>3889.455161</v>
      </c>
      <c r="D12" s="28">
        <v>153624.32</v>
      </c>
      <c r="E12" s="26">
        <f t="shared" si="2"/>
        <v>4955.623226</v>
      </c>
      <c r="F12" s="27">
        <f t="shared" si="3"/>
        <v>0.2741175872</v>
      </c>
      <c r="G12" s="28">
        <v>151259.32</v>
      </c>
      <c r="H12" s="26">
        <f t="shared" si="4"/>
        <v>4879.332903</v>
      </c>
      <c r="I12" s="27">
        <f t="shared" si="5"/>
        <v>0.01563540019</v>
      </c>
    </row>
    <row r="13" ht="12.75" customHeight="1">
      <c r="A13" s="25" t="s">
        <v>29</v>
      </c>
      <c r="B13" s="28">
        <v>99905.13</v>
      </c>
      <c r="C13" s="26">
        <f t="shared" si="1"/>
        <v>3222.746129</v>
      </c>
      <c r="D13" s="28">
        <v>107526.55</v>
      </c>
      <c r="E13" s="26">
        <f t="shared" si="2"/>
        <v>3468.598387</v>
      </c>
      <c r="F13" s="27">
        <f t="shared" si="3"/>
        <v>0.07628657307</v>
      </c>
      <c r="G13" s="28">
        <v>122211.38</v>
      </c>
      <c r="H13" s="26">
        <f t="shared" si="4"/>
        <v>3942.302581</v>
      </c>
      <c r="I13" s="27">
        <f t="shared" si="5"/>
        <v>-0.1201592683</v>
      </c>
    </row>
    <row r="14" ht="12.75" customHeight="1">
      <c r="A14" s="25" t="s">
        <v>30</v>
      </c>
      <c r="B14" s="28">
        <v>25700.26</v>
      </c>
      <c r="C14" s="26">
        <f t="shared" si="1"/>
        <v>829.0406452</v>
      </c>
      <c r="D14" s="28">
        <v>36847.05</v>
      </c>
      <c r="E14" s="26">
        <f t="shared" si="2"/>
        <v>1188.614516</v>
      </c>
      <c r="F14" s="27">
        <f t="shared" si="3"/>
        <v>0.4337228495</v>
      </c>
      <c r="G14" s="28">
        <v>52540.9</v>
      </c>
      <c r="H14" s="26">
        <f t="shared" si="4"/>
        <v>1694.867742</v>
      </c>
      <c r="I14" s="27">
        <f t="shared" si="5"/>
        <v>-0.2986977764</v>
      </c>
    </row>
    <row r="15" ht="12.75" customHeight="1">
      <c r="A15" s="25" t="s">
        <v>31</v>
      </c>
      <c r="B15" s="28">
        <v>53530.54</v>
      </c>
      <c r="C15" s="26">
        <f t="shared" si="1"/>
        <v>1726.791613</v>
      </c>
      <c r="D15" s="28">
        <v>63588.29</v>
      </c>
      <c r="E15" s="26">
        <f t="shared" si="2"/>
        <v>2051.235161</v>
      </c>
      <c r="F15" s="27">
        <f t="shared" si="3"/>
        <v>0.1878880729</v>
      </c>
      <c r="G15" s="28">
        <v>94779.0</v>
      </c>
      <c r="H15" s="26">
        <f t="shared" si="4"/>
        <v>3057.387097</v>
      </c>
      <c r="I15" s="27">
        <f t="shared" si="5"/>
        <v>-0.3290888277</v>
      </c>
    </row>
    <row r="16" ht="12.75" customHeight="1">
      <c r="A16" s="25" t="s">
        <v>32</v>
      </c>
      <c r="B16" s="28">
        <v>1320570.47</v>
      </c>
      <c r="C16" s="26">
        <f t="shared" si="1"/>
        <v>42599.04742</v>
      </c>
      <c r="D16" s="28">
        <v>1407386.66</v>
      </c>
      <c r="E16" s="26">
        <f t="shared" si="2"/>
        <v>45399.56968</v>
      </c>
      <c r="F16" s="27">
        <f t="shared" si="3"/>
        <v>0.06574142916</v>
      </c>
      <c r="G16" s="28">
        <v>1406734.94</v>
      </c>
      <c r="H16" s="26">
        <f t="shared" si="4"/>
        <v>45378.54645</v>
      </c>
      <c r="I16" s="27">
        <f t="shared" si="5"/>
        <v>0.0004632855711</v>
      </c>
    </row>
    <row r="17" ht="12.75" customHeight="1">
      <c r="A17" s="25" t="s">
        <v>33</v>
      </c>
      <c r="B17" s="28">
        <v>916920.73</v>
      </c>
      <c r="C17" s="26">
        <f t="shared" si="1"/>
        <v>29578.08806</v>
      </c>
      <c r="D17" s="28">
        <v>972372.6</v>
      </c>
      <c r="E17" s="26">
        <f t="shared" si="2"/>
        <v>31366.85806</v>
      </c>
      <c r="F17" s="27">
        <f t="shared" si="3"/>
        <v>0.06047618751</v>
      </c>
      <c r="G17" s="28">
        <v>1058974.06</v>
      </c>
      <c r="H17" s="26">
        <f t="shared" si="4"/>
        <v>34160.45355</v>
      </c>
      <c r="I17" s="27">
        <f t="shared" si="5"/>
        <v>-0.08177864149</v>
      </c>
    </row>
    <row r="18" ht="12.75" customHeight="1">
      <c r="A18" s="25" t="s">
        <v>34</v>
      </c>
      <c r="B18" s="28">
        <v>443354.29</v>
      </c>
      <c r="C18" s="26">
        <f t="shared" si="1"/>
        <v>14301.75129</v>
      </c>
      <c r="D18" s="28">
        <v>392206.18</v>
      </c>
      <c r="E18" s="26">
        <f t="shared" si="2"/>
        <v>12651.81226</v>
      </c>
      <c r="F18" s="27">
        <f t="shared" si="3"/>
        <v>-0.1153662233</v>
      </c>
      <c r="G18" s="28">
        <v>411233.03</v>
      </c>
      <c r="H18" s="26">
        <f t="shared" si="4"/>
        <v>13265.58161</v>
      </c>
      <c r="I18" s="27">
        <f t="shared" si="5"/>
        <v>-0.04626780587</v>
      </c>
    </row>
    <row r="19" ht="12.75" customHeight="1">
      <c r="A19" s="25" t="s">
        <v>35</v>
      </c>
      <c r="B19" s="28">
        <v>250886.41</v>
      </c>
      <c r="C19" s="26">
        <f t="shared" si="1"/>
        <v>8093.11</v>
      </c>
      <c r="D19" s="28">
        <v>281284.79</v>
      </c>
      <c r="E19" s="26">
        <f t="shared" si="2"/>
        <v>9073.702903</v>
      </c>
      <c r="F19" s="27">
        <f t="shared" si="3"/>
        <v>0.1211639164</v>
      </c>
      <c r="G19" s="28">
        <v>214254.13</v>
      </c>
      <c r="H19" s="26">
        <f t="shared" si="4"/>
        <v>6911.423548</v>
      </c>
      <c r="I19" s="27">
        <f t="shared" si="5"/>
        <v>0.3128558595</v>
      </c>
    </row>
    <row r="20" ht="12.75" customHeight="1">
      <c r="A20" s="25" t="s">
        <v>36</v>
      </c>
      <c r="B20" s="28">
        <v>313995.26</v>
      </c>
      <c r="C20" s="26">
        <f t="shared" si="1"/>
        <v>10128.87935</v>
      </c>
      <c r="D20" s="28">
        <v>347997.76</v>
      </c>
      <c r="E20" s="26">
        <f t="shared" si="2"/>
        <v>11225.73419</v>
      </c>
      <c r="F20" s="27">
        <f t="shared" si="3"/>
        <v>0.1082898513</v>
      </c>
      <c r="G20" s="28">
        <v>319300.71</v>
      </c>
      <c r="H20" s="26">
        <f t="shared" si="4"/>
        <v>10300.0229</v>
      </c>
      <c r="I20" s="27">
        <f t="shared" si="5"/>
        <v>0.08987468271</v>
      </c>
    </row>
    <row r="21" ht="12.75" customHeight="1">
      <c r="A21" s="25" t="s">
        <v>37</v>
      </c>
      <c r="B21" s="28">
        <v>628892.03</v>
      </c>
      <c r="C21" s="26">
        <f t="shared" si="1"/>
        <v>20286.83968</v>
      </c>
      <c r="D21" s="28">
        <v>677868.76</v>
      </c>
      <c r="E21" s="26">
        <f t="shared" si="2"/>
        <v>21866.73419</v>
      </c>
      <c r="F21" s="27">
        <f t="shared" si="3"/>
        <v>0.0778778036</v>
      </c>
      <c r="G21" s="28">
        <v>683651.76</v>
      </c>
      <c r="H21" s="26">
        <f t="shared" si="4"/>
        <v>22053.28258</v>
      </c>
      <c r="I21" s="27">
        <f t="shared" si="5"/>
        <v>-0.008458985025</v>
      </c>
    </row>
    <row r="22" ht="12.75" customHeight="1">
      <c r="A22" s="25" t="s">
        <v>38</v>
      </c>
      <c r="B22" s="28">
        <v>28418.21</v>
      </c>
      <c r="C22" s="26">
        <f t="shared" si="1"/>
        <v>916.7164516</v>
      </c>
      <c r="D22" s="28">
        <v>36049.19</v>
      </c>
      <c r="E22" s="26">
        <f t="shared" si="2"/>
        <v>1162.877097</v>
      </c>
      <c r="F22" s="27">
        <f t="shared" si="3"/>
        <v>0.2685243018</v>
      </c>
      <c r="G22" s="28">
        <v>34768.19</v>
      </c>
      <c r="H22" s="26">
        <f t="shared" si="4"/>
        <v>1121.554516</v>
      </c>
      <c r="I22" s="27">
        <f t="shared" si="5"/>
        <v>0.03684402323</v>
      </c>
    </row>
    <row r="23" ht="12.75" customHeight="1">
      <c r="A23" s="25" t="s">
        <v>39</v>
      </c>
      <c r="B23" s="28">
        <v>24423.4</v>
      </c>
      <c r="C23" s="26">
        <f t="shared" si="1"/>
        <v>787.8516129</v>
      </c>
      <c r="D23" s="28">
        <v>28826.51</v>
      </c>
      <c r="E23" s="26">
        <f t="shared" si="2"/>
        <v>929.8874194</v>
      </c>
      <c r="F23" s="27">
        <f t="shared" si="3"/>
        <v>0.1802824341</v>
      </c>
      <c r="G23" s="28">
        <v>26290.62</v>
      </c>
      <c r="H23" s="26">
        <f t="shared" si="4"/>
        <v>848.0845161</v>
      </c>
      <c r="I23" s="27">
        <f t="shared" si="5"/>
        <v>0.09645607445</v>
      </c>
    </row>
    <row r="24" ht="12.75" customHeight="1">
      <c r="A24" s="25" t="s">
        <v>40</v>
      </c>
      <c r="B24" s="28">
        <v>60190.61</v>
      </c>
      <c r="C24" s="26">
        <f t="shared" si="1"/>
        <v>1941.632581</v>
      </c>
      <c r="D24" s="28">
        <v>85897.2</v>
      </c>
      <c r="E24" s="26">
        <f t="shared" si="2"/>
        <v>2770.877419</v>
      </c>
      <c r="F24" s="27">
        <f t="shared" si="3"/>
        <v>0.4270863844</v>
      </c>
      <c r="G24" s="28">
        <v>64907.73</v>
      </c>
      <c r="H24" s="26">
        <f t="shared" si="4"/>
        <v>2093.797742</v>
      </c>
      <c r="I24" s="27">
        <f t="shared" si="5"/>
        <v>0.3233739649</v>
      </c>
    </row>
    <row r="25" ht="12.75" customHeight="1">
      <c r="A25" s="25" t="s">
        <v>41</v>
      </c>
      <c r="B25" s="28">
        <v>196955.68</v>
      </c>
      <c r="C25" s="26">
        <f t="shared" si="1"/>
        <v>6353.409032</v>
      </c>
      <c r="D25" s="28">
        <v>213448.0</v>
      </c>
      <c r="E25" s="26">
        <f t="shared" si="2"/>
        <v>6885.419355</v>
      </c>
      <c r="F25" s="27">
        <f t="shared" si="3"/>
        <v>0.08373619893</v>
      </c>
      <c r="G25" s="28">
        <v>228958.71</v>
      </c>
      <c r="H25" s="26">
        <f t="shared" si="4"/>
        <v>7385.764839</v>
      </c>
      <c r="I25" s="27">
        <f t="shared" si="5"/>
        <v>-0.06774457281</v>
      </c>
    </row>
    <row r="26" ht="12.75" customHeight="1">
      <c r="A26" s="25" t="s">
        <v>42</v>
      </c>
      <c r="B26" s="28">
        <v>169207.5</v>
      </c>
      <c r="C26" s="26">
        <f t="shared" si="1"/>
        <v>5458.306452</v>
      </c>
      <c r="D26" s="28">
        <v>178385.42</v>
      </c>
      <c r="E26" s="26">
        <f t="shared" si="2"/>
        <v>5754.368387</v>
      </c>
      <c r="F26" s="27">
        <f t="shared" si="3"/>
        <v>0.05424062172</v>
      </c>
      <c r="G26" s="28">
        <v>179643.37</v>
      </c>
      <c r="H26" s="26">
        <f t="shared" si="4"/>
        <v>5794.947419</v>
      </c>
      <c r="I26" s="27">
        <f t="shared" si="5"/>
        <v>-0.007002484979</v>
      </c>
    </row>
    <row r="27" ht="12.75" customHeight="1">
      <c r="A27" s="25" t="s">
        <v>43</v>
      </c>
      <c r="B27" s="28">
        <v>220237.33</v>
      </c>
      <c r="C27" s="26">
        <f t="shared" si="1"/>
        <v>7104.43</v>
      </c>
      <c r="D27" s="28">
        <v>253640.7</v>
      </c>
      <c r="E27" s="26">
        <f t="shared" si="2"/>
        <v>8181.958065</v>
      </c>
      <c r="F27" s="27">
        <f t="shared" si="3"/>
        <v>0.1516698827</v>
      </c>
      <c r="G27" s="28">
        <v>319405.55</v>
      </c>
      <c r="H27" s="26">
        <f t="shared" si="4"/>
        <v>10303.40484</v>
      </c>
      <c r="I27" s="27">
        <f t="shared" si="5"/>
        <v>-0.2058976433</v>
      </c>
    </row>
    <row r="28" ht="12.75" customHeight="1">
      <c r="A28" s="25" t="s">
        <v>44</v>
      </c>
      <c r="B28" s="28">
        <v>323798.35</v>
      </c>
      <c r="C28" s="26">
        <f t="shared" si="1"/>
        <v>10445.10806</v>
      </c>
      <c r="D28" s="28">
        <v>348009.22</v>
      </c>
      <c r="E28" s="26">
        <f t="shared" si="2"/>
        <v>11226.10387</v>
      </c>
      <c r="F28" s="27">
        <f t="shared" si="3"/>
        <v>0.0747714434</v>
      </c>
      <c r="G28" s="28">
        <v>305048.6</v>
      </c>
      <c r="H28" s="26">
        <f t="shared" si="4"/>
        <v>9840.277419</v>
      </c>
      <c r="I28" s="27">
        <f t="shared" si="5"/>
        <v>0.140832051</v>
      </c>
    </row>
    <row r="29" ht="12.75" customHeight="1">
      <c r="A29" s="25" t="s">
        <v>45</v>
      </c>
      <c r="B29" s="28">
        <v>403315.67</v>
      </c>
      <c r="C29" s="26">
        <f t="shared" si="1"/>
        <v>13010.1829</v>
      </c>
      <c r="D29" s="28">
        <v>485232.91</v>
      </c>
      <c r="E29" s="26">
        <f t="shared" si="2"/>
        <v>15652.67452</v>
      </c>
      <c r="F29" s="27">
        <f t="shared" si="3"/>
        <v>0.2031094899</v>
      </c>
      <c r="G29" s="28">
        <v>396830.38</v>
      </c>
      <c r="H29" s="26">
        <f t="shared" si="4"/>
        <v>12800.98</v>
      </c>
      <c r="I29" s="27">
        <f t="shared" si="5"/>
        <v>0.2227715781</v>
      </c>
    </row>
    <row r="30" ht="12.75" customHeight="1">
      <c r="A30" s="25" t="s">
        <v>46</v>
      </c>
      <c r="B30" s="28">
        <v>63363.31</v>
      </c>
      <c r="C30" s="26">
        <f t="shared" si="1"/>
        <v>2043.977742</v>
      </c>
      <c r="D30" s="28">
        <v>78093.51</v>
      </c>
      <c r="E30" s="26">
        <f t="shared" si="2"/>
        <v>2519.145484</v>
      </c>
      <c r="F30" s="27">
        <f t="shared" si="3"/>
        <v>0.2324720726</v>
      </c>
      <c r="G30" s="28">
        <v>64020.38</v>
      </c>
      <c r="H30" s="26">
        <f t="shared" si="4"/>
        <v>2065.173548</v>
      </c>
      <c r="I30" s="27">
        <f t="shared" si="5"/>
        <v>0.2198226565</v>
      </c>
    </row>
    <row r="31" ht="12.75" customHeight="1">
      <c r="A31" s="25" t="s">
        <v>47</v>
      </c>
      <c r="B31" s="28">
        <v>37946.79</v>
      </c>
      <c r="C31" s="26">
        <f t="shared" si="1"/>
        <v>1224.09</v>
      </c>
      <c r="D31" s="28">
        <v>39102.38</v>
      </c>
      <c r="E31" s="26">
        <f t="shared" si="2"/>
        <v>1261.367097</v>
      </c>
      <c r="F31" s="27">
        <f t="shared" si="3"/>
        <v>0.03045290524</v>
      </c>
      <c r="G31" s="28">
        <v>33945.82</v>
      </c>
      <c r="H31" s="26">
        <f t="shared" si="4"/>
        <v>1095.026452</v>
      </c>
      <c r="I31" s="27">
        <f t="shared" si="5"/>
        <v>0.1519055954</v>
      </c>
    </row>
    <row r="32" ht="12.75" customHeight="1">
      <c r="A32" s="25" t="s">
        <v>48</v>
      </c>
      <c r="B32" s="28">
        <v>174635.14</v>
      </c>
      <c r="C32" s="26">
        <f t="shared" si="1"/>
        <v>5633.391613</v>
      </c>
      <c r="D32" s="28">
        <v>180784.69</v>
      </c>
      <c r="E32" s="26">
        <f t="shared" si="2"/>
        <v>5831.764194</v>
      </c>
      <c r="F32" s="27">
        <f t="shared" si="3"/>
        <v>0.03521370327</v>
      </c>
      <c r="G32" s="28">
        <v>155776.94</v>
      </c>
      <c r="H32" s="26">
        <f t="shared" si="4"/>
        <v>5025.062581</v>
      </c>
      <c r="I32" s="27">
        <f t="shared" si="5"/>
        <v>0.1605356351</v>
      </c>
    </row>
    <row r="33" ht="12.75" customHeight="1">
      <c r="A33" s="25" t="s">
        <v>49</v>
      </c>
      <c r="B33" s="28">
        <v>822454.17</v>
      </c>
      <c r="C33" s="26">
        <f t="shared" si="1"/>
        <v>26530.77968</v>
      </c>
      <c r="D33" s="28">
        <v>892802.02</v>
      </c>
      <c r="E33" s="26">
        <f t="shared" si="2"/>
        <v>28800.06516</v>
      </c>
      <c r="F33" s="27">
        <f t="shared" si="3"/>
        <v>0.0855340669</v>
      </c>
      <c r="G33" s="28">
        <v>820421.01</v>
      </c>
      <c r="H33" s="26">
        <f t="shared" si="4"/>
        <v>26465.19387</v>
      </c>
      <c r="I33" s="27">
        <f t="shared" si="5"/>
        <v>0.0882242277</v>
      </c>
    </row>
    <row r="34" ht="12.75" customHeight="1">
      <c r="A34" s="25" t="s">
        <v>50</v>
      </c>
      <c r="B34" s="28">
        <v>188905.74</v>
      </c>
      <c r="C34" s="26">
        <f t="shared" si="1"/>
        <v>6093.733548</v>
      </c>
      <c r="D34" s="28">
        <v>211373.64</v>
      </c>
      <c r="E34" s="26">
        <f t="shared" si="2"/>
        <v>6818.504516</v>
      </c>
      <c r="F34" s="27">
        <f t="shared" si="3"/>
        <v>0.1189370953</v>
      </c>
      <c r="G34" s="28">
        <v>238608.31</v>
      </c>
      <c r="H34" s="26">
        <f t="shared" si="4"/>
        <v>7697.042258</v>
      </c>
      <c r="I34" s="27">
        <f t="shared" si="5"/>
        <v>-0.1141396542</v>
      </c>
    </row>
    <row r="35" ht="12.75" customHeight="1">
      <c r="A35" s="25" t="s">
        <v>51</v>
      </c>
      <c r="B35" s="28">
        <v>88853.79</v>
      </c>
      <c r="C35" s="26">
        <f t="shared" si="1"/>
        <v>2866.25129</v>
      </c>
      <c r="D35" s="28">
        <v>105369.45</v>
      </c>
      <c r="E35" s="26">
        <f t="shared" si="2"/>
        <v>3399.014516</v>
      </c>
      <c r="F35" s="27">
        <f t="shared" si="3"/>
        <v>0.1858745699</v>
      </c>
      <c r="G35" s="28">
        <v>100905.68</v>
      </c>
      <c r="H35" s="26">
        <f t="shared" si="4"/>
        <v>3255.021935</v>
      </c>
      <c r="I35" s="27">
        <f t="shared" si="5"/>
        <v>0.04423705385</v>
      </c>
    </row>
    <row r="36" ht="12.75" customHeight="1">
      <c r="A36" s="29"/>
      <c r="B36" s="29"/>
      <c r="C36" s="29"/>
      <c r="D36" s="29"/>
      <c r="E36" s="29"/>
      <c r="F36" s="29"/>
      <c r="G36" s="29"/>
      <c r="H36" s="29"/>
      <c r="I36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30" t="s">
        <v>52</v>
      </c>
      <c r="B1" s="31" t="s">
        <v>53</v>
      </c>
      <c r="C1" s="31" t="s">
        <v>54</v>
      </c>
      <c r="D1" s="30" t="s">
        <v>55</v>
      </c>
    </row>
    <row r="2" ht="12.75" customHeight="1">
      <c r="A2" s="32"/>
      <c r="B2" s="33"/>
      <c r="C2" s="34"/>
      <c r="D2" s="35"/>
    </row>
    <row r="3" ht="12.0" customHeight="1">
      <c r="A3" s="32"/>
      <c r="B3" s="33"/>
      <c r="C3" s="34"/>
      <c r="D3" s="35"/>
    </row>
    <row r="4" ht="12.0" customHeight="1">
      <c r="A4" s="32"/>
      <c r="B4" s="33"/>
      <c r="C4" s="34"/>
      <c r="D4" s="35"/>
    </row>
    <row r="5" ht="15.75" customHeight="1">
      <c r="A5" s="36"/>
      <c r="B5" s="37"/>
      <c r="C5" s="38"/>
      <c r="D5" s="39"/>
    </row>
  </sheetData>
  <drawing r:id="rId1"/>
</worksheet>
</file>