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RT_SU_CZ" sheetId="1" r:id="rId3"/>
    <sheet state="visible" name="Change Log" sheetId="2" r:id="rId4"/>
  </sheets>
  <definedNames/>
  <calcPr/>
</workbook>
</file>

<file path=xl/sharedStrings.xml><?xml version="1.0" encoding="utf-8"?>
<sst xmlns="http://schemas.openxmlformats.org/spreadsheetml/2006/main" count="60" uniqueCount="56">
  <si>
    <t>Data source</t>
  </si>
  <si>
    <t>EUROCONTROL</t>
  </si>
  <si>
    <t>Period Start</t>
  </si>
  <si>
    <t>Meta data</t>
  </si>
  <si>
    <t>N/A</t>
  </si>
  <si>
    <t xml:space="preserve"> </t>
  </si>
  <si>
    <t>Release date</t>
  </si>
  <si>
    <t>Period End</t>
  </si>
  <si>
    <t>Contact</t>
  </si>
  <si>
    <t>pru-support@eurocontrol.int</t>
  </si>
  <si>
    <t xml:space="preserve">  </t>
  </si>
  <si>
    <t>Period: JAN-FEB</t>
  </si>
  <si>
    <t>SOURCE: CRCO</t>
  </si>
  <si>
    <t>En-route service units</t>
  </si>
  <si>
    <t>Actual [2023]</t>
  </si>
  <si>
    <t>Daily ER SU [2023]</t>
  </si>
  <si>
    <t>Actual [2024]</t>
  </si>
  <si>
    <t>Daily ER SU [actual, 2024]</t>
  </si>
  <si>
    <t>24/23 (%)</t>
  </si>
  <si>
    <t>Det. [2024]</t>
  </si>
  <si>
    <t>Daily ER SU [2024]</t>
  </si>
  <si>
    <t>act./det.(%)</t>
  </si>
  <si>
    <t>SES Area</t>
  </si>
  <si>
    <t>Austria</t>
  </si>
  <si>
    <t>Belgium-Luxembourg</t>
  </si>
  <si>
    <t>Bulgaria</t>
  </si>
  <si>
    <t>Croatia</t>
  </si>
  <si>
    <t>Cyprus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</si>
  <si>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</si>
  <si>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</si>
  <si>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</si>
  <si>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</si>
  <si>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</si>
  <si>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</si>
  <si>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</si>
  <si>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</si>
  <si>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</si>
  <si>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</si>
  <si>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</si>
  <si>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Lithuania</t>
  </si>
  <si>
    <t>Malta</t>
  </si>
  <si>
    <t>Netherlands</t>
  </si>
  <si>
    <t>Norway</t>
  </si>
  <si>
    <t>Poland</t>
  </si>
  <si>
    <t>Portugal Continental</t>
  </si>
  <si>
    <t>Romania</t>
  </si>
  <si>
    <t>Slovakia</t>
  </si>
  <si>
    <t>Slovenia</t>
  </si>
  <si>
    <t>Spain Canarias</t>
  </si>
  <si>
    <t>Spain Continental</t>
  </si>
  <si>
    <t>Sweden</t>
  </si>
  <si>
    <t>Switzerland</t>
  </si>
  <si>
    <t>Change date</t>
  </si>
  <si>
    <t>Entity</t>
  </si>
  <si>
    <t>Period</t>
  </si>
  <si>
    <t>Comment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</si>
</sst>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&quot; &quot;mmm&quot; &quot;yyyy"/>
    <numFmt numFmtId="165" formatCode="d mmm yyyy"/>
    <numFmt numFmtId="166" formatCode="d mmm. yyyy"/>
    <numFmt numFmtId="167" formatCode="m/d/yyyy"/>
    <numFmt numFmtId="168" formatCode="0.0%"/>
  </numFmts>
  <fonts count="15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b/>
      <sz val="10.0"/>
      <color rgb="FF396EA2"/>
      <name val="Calibri"/>
    </font>
    <font>
      <sz val="10.0"/>
      <color rgb="FF396EA2"/>
      <name val="Calibri"/>
    </font>
    <font>
      <sz val="9.0"/>
      <color rgb="FFC00000"/>
      <name val="Calibri"/>
    </font>
    <font>
      <u/>
      <sz val="9.0"/>
      <color rgb="FF396EA2"/>
      <name val="Calibri"/>
    </font>
    <font>
      <u/>
      <sz val="10.0"/>
      <color rgb="FF396EA2"/>
      <name val="Calibri"/>
    </font>
    <font>
      <u/>
      <sz val="10.0"/>
      <color rgb="FF396EA2"/>
      <name val="Calibri"/>
    </font>
    <font>
      <sz val="10.0"/>
      <color rgb="FF000000"/>
      <name val="Calibri"/>
    </font>
    <font>
      <b/>
      <sz val="8.0"/>
      <color rgb="FFC00000"/>
      <name val="Calibri"/>
    </font>
    <font>
      <sz val="10.0"/>
      <color rgb="FFF3F3F3"/>
      <name val="Calibri"/>
    </font>
    <font>
      <sz val="9.0"/>
      <color rgb="FF000000"/>
      <name val="Calibri"/>
    </font>
    <font>
      <sz val="9.0"/>
      <color rgb="FFF3F3F3"/>
      <name val="Calibri"/>
    </font>
    <font>
      <sz val="9.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  <fill>
      <patternFill patternType="solid">
        <fgColor rgb="FFD9D9D9"/>
        <bgColor rgb="FFD9D9D9"/>
      </patternFill>
    </fill>
  </fills>
  <borders count="10">
    <border/>
    <border>
      <left/>
      <right/>
      <top/>
      <bottom/>
    </border>
    <border>
      <top/>
      <bottom/>
    </border>
    <border>
      <right/>
      <top/>
      <bottom/>
    </border>
    <border>
      <left/>
      <right/>
      <top/>
      <bottom style="thin">
        <color rgb="FF000000"/>
      </bottom>
    </border>
    <border>
      <right/>
      <bottom style="thin">
        <color rgb="FF000000"/>
      </bottom>
    </border>
    <border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/>
      <right/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1" fillId="3" fontId="2" numFmtId="49" xfId="0" applyAlignment="1" applyBorder="1" applyFill="1" applyFont="1" applyNumberFormat="1">
      <alignment horizontal="left" readingOrder="0" shrinkToFit="0" vertical="bottom" wrapText="0"/>
    </xf>
    <xf borderId="2" fillId="2" fontId="1" numFmtId="0" xfId="0" applyAlignment="1" applyBorder="1" applyFont="1">
      <alignment shrinkToFit="0" vertical="bottom" wrapText="0"/>
    </xf>
    <xf borderId="0" fillId="3" fontId="2" numFmtId="164" xfId="0" applyAlignment="1" applyFont="1" applyNumberFormat="1">
      <alignment horizontal="left" readingOrder="0" shrinkToFit="0" wrapText="0"/>
    </xf>
    <xf borderId="3" fillId="2" fontId="3" numFmtId="0" xfId="0" applyAlignment="1" applyBorder="1" applyFont="1">
      <alignment horizontal="left" shrinkToFit="0" wrapText="0"/>
    </xf>
    <xf borderId="1" fillId="3" fontId="4" numFmtId="0" xfId="0" applyAlignment="1" applyBorder="1" applyFont="1">
      <alignment horizontal="left" readingOrder="0" shrinkToFit="0" wrapText="0"/>
    </xf>
    <xf borderId="0" fillId="3" fontId="4" numFmtId="0" xfId="0" applyAlignment="1" applyFont="1">
      <alignment horizontal="left" readingOrder="0" shrinkToFit="0" wrapText="0"/>
    </xf>
    <xf borderId="4" fillId="2" fontId="1" numFmtId="0" xfId="0" applyAlignment="1" applyBorder="1" applyFont="1">
      <alignment shrinkToFit="0" wrapText="0"/>
    </xf>
    <xf borderId="4" fillId="0" fontId="5" numFmtId="165" xfId="0" applyAlignment="1" applyBorder="1" applyFont="1" applyNumberFormat="1">
      <alignment horizontal="left" readingOrder="0" vertical="bottom"/>
    </xf>
    <xf borderId="5" fillId="2" fontId="1" numFmtId="0" xfId="0" applyAlignment="1" applyBorder="1" applyFont="1">
      <alignment shrinkToFit="0" vertical="bottom" wrapText="0"/>
    </xf>
    <xf borderId="6" fillId="3" fontId="2" numFmtId="166" xfId="0" applyAlignment="1" applyBorder="1" applyFont="1" applyNumberFormat="1">
      <alignment horizontal="left" readingOrder="0" vertical="bottom"/>
    </xf>
    <xf borderId="4" fillId="2" fontId="3" numFmtId="0" xfId="0" applyAlignment="1" applyBorder="1" applyFont="1">
      <alignment horizontal="left" shrinkToFit="0" wrapText="0"/>
    </xf>
    <xf borderId="4" fillId="3" fontId="6" numFmtId="0" xfId="0" applyAlignment="1" applyBorder="1" applyFont="1">
      <alignment horizontal="left" readingOrder="0" shrinkToFit="0" wrapText="0"/>
    </xf>
    <xf borderId="0" fillId="3" fontId="7" numFmtId="167" xfId="0" applyAlignment="1" applyFont="1" applyNumberFormat="1">
      <alignment horizontal="left" shrinkToFit="0" wrapText="0"/>
    </xf>
    <xf borderId="0" fillId="3" fontId="8" numFmtId="0" xfId="0" applyAlignment="1" applyFont="1">
      <alignment horizontal="left" readingOrder="0" shrinkToFit="0" wrapText="0"/>
    </xf>
    <xf borderId="1" fillId="3" fontId="9" numFmtId="0" xfId="0" applyAlignment="1" applyBorder="1" applyFont="1">
      <alignment shrinkToFit="0" wrapText="1"/>
    </xf>
    <xf borderId="1" fillId="3" fontId="9" numFmtId="0" xfId="0" applyAlignment="1" applyBorder="1" applyFont="1">
      <alignment readingOrder="0" shrinkToFit="0" wrapText="1"/>
    </xf>
    <xf borderId="0" fillId="3" fontId="9" numFmtId="0" xfId="0" applyAlignment="1" applyFont="1">
      <alignment shrinkToFit="0" wrapText="1"/>
    </xf>
    <xf borderId="0" fillId="3" fontId="9" numFmtId="0" xfId="0" applyAlignment="1" applyFont="1">
      <alignment readingOrder="0" shrinkToFit="0" wrapText="1"/>
    </xf>
    <xf borderId="7" fillId="3" fontId="10" numFmtId="0" xfId="0" applyAlignment="1" applyBorder="1" applyFont="1">
      <alignment horizontal="left" readingOrder="0" shrinkToFit="0" vertical="center" wrapText="0"/>
    </xf>
    <xf borderId="7" fillId="3" fontId="10" numFmtId="0" xfId="0" applyAlignment="1" applyBorder="1" applyFont="1">
      <alignment horizontal="center" readingOrder="0" shrinkToFit="0" vertical="center" wrapText="0"/>
    </xf>
    <xf borderId="7" fillId="3" fontId="10" numFmtId="0" xfId="0" applyAlignment="1" applyBorder="1" applyFont="1">
      <alignment horizontal="center" shrinkToFit="0" vertical="center" wrapText="0"/>
    </xf>
    <xf borderId="7" fillId="4" fontId="11" numFmtId="0" xfId="0" applyAlignment="1" applyBorder="1" applyFill="1" applyFont="1">
      <alignment horizontal="center" readingOrder="0" shrinkToFit="0" vertical="center" wrapText="1"/>
    </xf>
    <xf borderId="7" fillId="4" fontId="11" numFmtId="49" xfId="0" applyAlignment="1" applyBorder="1" applyFont="1" applyNumberFormat="1">
      <alignment horizontal="center" readingOrder="0" shrinkToFit="0" vertical="center" wrapText="1"/>
    </xf>
    <xf borderId="7" fillId="3" fontId="12" numFmtId="0" xfId="0" applyAlignment="1" applyBorder="1" applyFont="1">
      <alignment readingOrder="0" shrinkToFit="0" vertical="center" wrapText="0"/>
    </xf>
    <xf borderId="7" fillId="5" fontId="12" numFmtId="3" xfId="0" applyAlignment="1" applyBorder="1" applyFill="1" applyFont="1" applyNumberFormat="1">
      <alignment horizontal="right" readingOrder="0" shrinkToFit="0" vertical="center" wrapText="0"/>
    </xf>
    <xf borderId="7" fillId="5" fontId="9" numFmtId="168" xfId="0" applyAlignment="1" applyBorder="1" applyFont="1" applyNumberFormat="1">
      <alignment horizontal="right" shrinkToFit="0" wrapText="1"/>
    </xf>
    <xf borderId="7" fillId="3" fontId="12" numFmtId="3" xfId="0" applyAlignment="1" applyBorder="1" applyFont="1" applyNumberFormat="1">
      <alignment horizontal="right" readingOrder="0" shrinkToFit="0" vertical="center" wrapText="0"/>
    </xf>
    <xf borderId="0" fillId="3" fontId="12" numFmtId="0" xfId="0" applyAlignment="1" applyFont="1">
      <alignment readingOrder="0" shrinkToFit="0" vertical="center" wrapText="0"/>
    </xf>
    <xf borderId="8" fillId="4" fontId="13" numFmtId="0" xfId="0" applyAlignment="1" applyBorder="1" applyFont="1">
      <alignment shrinkToFit="0" wrapText="0"/>
    </xf>
    <xf borderId="8" fillId="4" fontId="13" numFmtId="0" xfId="0" applyAlignment="1" applyBorder="1" applyFont="1">
      <alignment horizontal="center" shrinkToFit="0" wrapText="0"/>
    </xf>
    <xf borderId="9" fillId="3" fontId="14" numFmtId="164" xfId="0" applyAlignment="1" applyBorder="1" applyFont="1" applyNumberFormat="1">
      <alignment horizontal="left" readingOrder="0" shrinkToFit="0" vertical="bottom" wrapText="0"/>
    </xf>
    <xf borderId="0" fillId="3" fontId="12" numFmtId="0" xfId="0" applyAlignment="1" applyFont="1">
      <alignment readingOrder="0" shrinkToFit="0" vertical="center" wrapText="1"/>
    </xf>
    <xf borderId="0" fillId="3" fontId="12" numFmtId="0" xfId="0" applyAlignment="1" applyFont="1">
      <alignment horizontal="center" readingOrder="0" shrinkToFit="0" vertical="center" wrapText="0"/>
    </xf>
    <xf borderId="0" fillId="3" fontId="12" numFmtId="0" xfId="0" applyAlignment="1" applyFont="1">
      <alignment readingOrder="0" shrinkToFit="0" wrapText="1"/>
    </xf>
    <xf borderId="0" fillId="3" fontId="14" numFmtId="164" xfId="0" applyAlignment="1" applyFont="1" applyNumberFormat="1">
      <alignment horizontal="center" readingOrder="0" shrinkToFit="0" vertical="bottom" wrapText="0"/>
    </xf>
    <xf borderId="0" fillId="3" fontId="12" numFmtId="17" xfId="0" applyAlignment="1" applyFont="1" applyNumberFormat="1">
      <alignment vertical="bottom"/>
    </xf>
    <xf borderId="0" fillId="3" fontId="12" numFmtId="0" xfId="0" applyAlignment="1" applyFont="1">
      <alignment horizontal="center" shrinkToFit="0" vertical="bottom" wrapText="0"/>
    </xf>
    <xf borderId="0" fillId="3" fontId="12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7.63"/>
    <col customWidth="1" min="2" max="2" width="18.0"/>
    <col customWidth="1" min="3" max="3" width="11.5"/>
    <col customWidth="1" min="4" max="4" width="12.63"/>
    <col customWidth="1" min="5" max="5" width="13.5"/>
    <col customWidth="1" min="6" max="6" width="7.88"/>
    <col customWidth="1" min="7" max="7" width="13.88"/>
    <col customWidth="1" min="8" max="8" width="12.13"/>
    <col customWidth="1" min="9" max="9" width="11.25"/>
  </cols>
  <sheetData>
    <row r="1" ht="12.75" customHeight="1">
      <c r="A1" s="1" t="s">
        <v>0</v>
      </c>
      <c r="B1" s="2" t="s">
        <v>1</v>
      </c>
      <c r="C1" s="3" t="s">
        <v>2</v>
      </c>
      <c r="D1" s="4">
        <v>44927.0</v>
      </c>
      <c r="E1" s="5" t="s">
        <v>3</v>
      </c>
      <c r="F1" s="6" t="s">
        <v>4</v>
      </c>
      <c r="G1" s="7" t="s">
        <v>5</v>
      </c>
      <c r="H1" s="7"/>
      <c r="I1" s="7" t="s">
        <v>5</v>
      </c>
    </row>
    <row r="2" ht="12.75" customHeight="1">
      <c r="A2" s="8" t="s">
        <v>6</v>
      </c>
      <c r="B2" s="9">
        <v>45366.0</v>
      </c>
      <c r="C2" s="10" t="s">
        <v>7</v>
      </c>
      <c r="D2" s="11">
        <v>45351.0</v>
      </c>
      <c r="E2" s="12" t="s">
        <v>8</v>
      </c>
      <c r="F2" s="13" t="s">
        <v>9</v>
      </c>
      <c r="G2" s="14"/>
      <c r="H2" s="15" t="s">
        <v>5</v>
      </c>
      <c r="I2" s="14"/>
    </row>
    <row r="3" ht="12.75" customHeight="1">
      <c r="A3" s="16"/>
      <c r="B3" s="16"/>
      <c r="C3" s="16"/>
      <c r="D3" s="17" t="s">
        <v>5</v>
      </c>
      <c r="E3" s="16"/>
      <c r="F3" s="17" t="s">
        <v>10</v>
      </c>
      <c r="G3" s="18"/>
      <c r="H3" s="19" t="s">
        <v>5</v>
      </c>
      <c r="I3" s="18"/>
    </row>
    <row r="4" ht="13.5" customHeight="1">
      <c r="A4" s="20" t="s">
        <v>11</v>
      </c>
      <c r="B4" s="21" t="s">
        <v>12</v>
      </c>
      <c r="C4" s="21">
        <v>59.0</v>
      </c>
      <c r="D4" s="22"/>
      <c r="E4" s="21">
        <v>60.0</v>
      </c>
      <c r="F4" s="22"/>
      <c r="G4" s="22"/>
      <c r="H4" s="21">
        <v>60.0</v>
      </c>
      <c r="I4" s="22"/>
    </row>
    <row r="5" ht="25.5" customHeight="1">
      <c r="A5" s="23" t="s">
        <v>13</v>
      </c>
      <c r="B5" s="23" t="s">
        <v>14</v>
      </c>
      <c r="C5" s="24" t="s">
        <v>15</v>
      </c>
      <c r="D5" s="23" t="s">
        <v>16</v>
      </c>
      <c r="E5" s="23" t="s">
        <v>17</v>
      </c>
      <c r="F5" s="23" t="s">
        <v>18</v>
      </c>
      <c r="G5" s="23" t="s">
        <v>19</v>
      </c>
      <c r="H5" s="23" t="s">
        <v>20</v>
      </c>
      <c r="I5" s="23" t="s">
        <v>21</v>
      </c>
    </row>
    <row r="6" ht="12.75" customHeight="1">
      <c r="A6" s="25" t="s">
        <v>22</v>
      </c>
      <c r="B6" s="26">
        <f>sum(B7:B35)</f>
        <v>15401512.82</v>
      </c>
      <c r="C6" s="26">
        <f t="shared" ref="C6:C35" si="1">B6/C$4</f>
        <v>261042.5902</v>
      </c>
      <c r="D6" s="26">
        <f>sum(D7:D35)</f>
        <v>16923018.11</v>
      </c>
      <c r="E6" s="26">
        <f t="shared" ref="E6:E35" si="2">D6/E$4</f>
        <v>282050.3018</v>
      </c>
      <c r="F6" s="27">
        <f t="shared" ref="F6:F35" si="3">E6/C6-1</f>
        <v>0.08047618456</v>
      </c>
      <c r="G6" s="26">
        <f>sum(G7:G35)</f>
        <v>16278763.05</v>
      </c>
      <c r="H6" s="26">
        <f t="shared" ref="H6:H35" si="4">G6/H$4</f>
        <v>271312.7175</v>
      </c>
      <c r="I6" s="27">
        <f t="shared" ref="I6:I35" si="5">D6/G6-1</f>
        <v>0.03957641364</v>
      </c>
    </row>
    <row r="7" ht="12.75" customHeight="1">
      <c r="A7" s="25" t="s">
        <v>23</v>
      </c>
      <c r="B7" s="28">
        <v>470892.97</v>
      </c>
      <c r="C7" s="26">
        <f t="shared" si="1"/>
        <v>7981.23678</v>
      </c>
      <c r="D7" s="28">
        <v>524580.95</v>
      </c>
      <c r="E7" s="26">
        <f t="shared" si="2"/>
        <v>8743.015833</v>
      </c>
      <c r="F7" s="27">
        <f t="shared" si="3"/>
        <v>0.09544624157</v>
      </c>
      <c r="G7" s="28">
        <v>428955.16</v>
      </c>
      <c r="H7" s="26">
        <f t="shared" si="4"/>
        <v>7149.252667</v>
      </c>
      <c r="I7" s="27">
        <f t="shared" si="5"/>
        <v>0.2229272402</v>
      </c>
    </row>
    <row r="8" ht="12.75" customHeight="1">
      <c r="A8" s="25" t="s">
        <v>24</v>
      </c>
      <c r="B8" s="28">
        <v>323594.52</v>
      </c>
      <c r="C8" s="26">
        <f t="shared" si="1"/>
        <v>5484.652881</v>
      </c>
      <c r="D8" s="28">
        <v>357691.98</v>
      </c>
      <c r="E8" s="26">
        <f t="shared" si="2"/>
        <v>5961.533</v>
      </c>
      <c r="F8" s="27">
        <f t="shared" si="3"/>
        <v>0.08694809479</v>
      </c>
      <c r="G8" s="28">
        <v>338605.59</v>
      </c>
      <c r="H8" s="26">
        <f t="shared" si="4"/>
        <v>5643.4265</v>
      </c>
      <c r="I8" s="27">
        <f t="shared" si="5"/>
        <v>0.05636761638</v>
      </c>
    </row>
    <row r="9" ht="12.75" customHeight="1">
      <c r="A9" s="25" t="s">
        <v>25</v>
      </c>
      <c r="B9" s="28">
        <v>580795.76</v>
      </c>
      <c r="C9" s="26">
        <f t="shared" si="1"/>
        <v>9843.995932</v>
      </c>
      <c r="D9" s="28">
        <v>697131.51</v>
      </c>
      <c r="E9" s="26">
        <f t="shared" si="2"/>
        <v>11618.8585</v>
      </c>
      <c r="F9" s="27">
        <f t="shared" si="3"/>
        <v>0.1802989944</v>
      </c>
      <c r="G9" s="28">
        <v>513100.47</v>
      </c>
      <c r="H9" s="26">
        <f t="shared" si="4"/>
        <v>8551.6745</v>
      </c>
      <c r="I9" s="27">
        <f t="shared" si="5"/>
        <v>0.358664727</v>
      </c>
    </row>
    <row r="10" ht="12.75" customHeight="1">
      <c r="A10" s="25" t="s">
        <v>26</v>
      </c>
      <c r="B10" s="28">
        <v>258674.74</v>
      </c>
      <c r="C10" s="26">
        <f t="shared" si="1"/>
        <v>4384.317627</v>
      </c>
      <c r="D10" s="28">
        <v>296288.02</v>
      </c>
      <c r="E10" s="26">
        <f t="shared" si="2"/>
        <v>4938.133667</v>
      </c>
      <c r="F10" s="27">
        <f t="shared" si="3"/>
        <v>0.1263174995</v>
      </c>
      <c r="G10" s="28">
        <v>227193.39</v>
      </c>
      <c r="H10" s="26">
        <f t="shared" si="4"/>
        <v>3786.5565</v>
      </c>
      <c r="I10" s="27">
        <f t="shared" si="5"/>
        <v>0.3041225363</v>
      </c>
    </row>
    <row r="11" ht="12.75" customHeight="1">
      <c r="A11" s="25" t="s">
        <v>27</v>
      </c>
      <c r="B11" s="28">
        <v>315891.35</v>
      </c>
      <c r="C11" s="26">
        <f t="shared" si="1"/>
        <v>5354.090678</v>
      </c>
      <c r="D11" s="28">
        <v>206408.85</v>
      </c>
      <c r="E11" s="26">
        <f t="shared" si="2"/>
        <v>3440.1475</v>
      </c>
      <c r="F11" s="27">
        <f t="shared" si="3"/>
        <v>-0.35747306</v>
      </c>
      <c r="G11" s="28">
        <v>341652.78</v>
      </c>
      <c r="H11" s="26">
        <f t="shared" si="4"/>
        <v>5694.213</v>
      </c>
      <c r="I11" s="27">
        <f t="shared" si="5"/>
        <v>-0.3958519817</v>
      </c>
    </row>
    <row r="12" ht="12.75" customHeight="1">
      <c r="A12" s="25" t="s">
        <v>28</v>
      </c>
      <c r="B12" s="28">
        <v>226555.89</v>
      </c>
      <c r="C12" s="26">
        <f t="shared" si="1"/>
        <v>3839.930339</v>
      </c>
      <c r="D12" s="28">
        <v>299230.53</v>
      </c>
      <c r="E12" s="26">
        <f t="shared" si="2"/>
        <v>4987.1755</v>
      </c>
      <c r="F12" s="27">
        <f t="shared" si="3"/>
        <v>0.2987671806</v>
      </c>
      <c r="G12" s="28">
        <v>284215.04</v>
      </c>
      <c r="H12" s="26">
        <f t="shared" si="4"/>
        <v>4736.917333</v>
      </c>
      <c r="I12" s="27">
        <f t="shared" si="5"/>
        <v>0.05283144059</v>
      </c>
    </row>
    <row r="13" ht="12.75" customHeight="1">
      <c r="A13" s="25" t="s">
        <v>29</v>
      </c>
      <c r="B13" s="28">
        <v>190633.12</v>
      </c>
      <c r="C13" s="26">
        <f t="shared" si="1"/>
        <v>3231.069831</v>
      </c>
      <c r="D13" s="28">
        <v>214931.56</v>
      </c>
      <c r="E13" s="26">
        <f t="shared" si="2"/>
        <v>3582.192667</v>
      </c>
      <c r="F13" s="27">
        <f t="shared" si="3"/>
        <v>0.1086707668</v>
      </c>
      <c r="G13" s="28">
        <v>233196.61</v>
      </c>
      <c r="H13" s="26">
        <f t="shared" si="4"/>
        <v>3886.610167</v>
      </c>
      <c r="I13" s="27">
        <f t="shared" si="5"/>
        <v>-0.07832468062</v>
      </c>
    </row>
    <row r="14" ht="12.75" customHeight="1">
      <c r="A14" s="25" t="s">
        <v>30</v>
      </c>
      <c r="B14" s="28">
        <v>49023.51</v>
      </c>
      <c r="C14" s="26">
        <f t="shared" si="1"/>
        <v>830.9069492</v>
      </c>
      <c r="D14" s="28">
        <v>70388.15</v>
      </c>
      <c r="E14" s="26">
        <f t="shared" si="2"/>
        <v>1173.135833</v>
      </c>
      <c r="F14" s="27">
        <f t="shared" si="3"/>
        <v>0.4118738982</v>
      </c>
      <c r="G14" s="28">
        <v>100222.31</v>
      </c>
      <c r="H14" s="26">
        <f t="shared" si="4"/>
        <v>1670.371833</v>
      </c>
      <c r="I14" s="27">
        <f t="shared" si="5"/>
        <v>-0.297679828</v>
      </c>
    </row>
    <row r="15" ht="12.75" customHeight="1">
      <c r="A15" s="25" t="s">
        <v>31</v>
      </c>
      <c r="B15" s="28">
        <v>102852.56</v>
      </c>
      <c r="C15" s="26">
        <f t="shared" si="1"/>
        <v>1743.263729</v>
      </c>
      <c r="D15" s="28">
        <v>122159.31</v>
      </c>
      <c r="E15" s="26">
        <f t="shared" si="2"/>
        <v>2035.9885</v>
      </c>
      <c r="F15" s="27">
        <f t="shared" si="3"/>
        <v>0.1679176629</v>
      </c>
      <c r="G15" s="28">
        <v>182106.58</v>
      </c>
      <c r="H15" s="26">
        <f t="shared" si="4"/>
        <v>3035.109667</v>
      </c>
      <c r="I15" s="27">
        <f t="shared" si="5"/>
        <v>-0.3291878306</v>
      </c>
    </row>
    <row r="16" ht="12.75" customHeight="1">
      <c r="A16" s="25" t="s">
        <v>32</v>
      </c>
      <c r="B16" s="28">
        <v>2586628.4</v>
      </c>
      <c r="C16" s="26">
        <f t="shared" si="1"/>
        <v>43841.15932</v>
      </c>
      <c r="D16" s="28">
        <v>2805504.73</v>
      </c>
      <c r="E16" s="26">
        <f t="shared" si="2"/>
        <v>46758.41217</v>
      </c>
      <c r="F16" s="27">
        <f t="shared" si="3"/>
        <v>0.06654141655</v>
      </c>
      <c r="G16" s="28">
        <v>2755400.52</v>
      </c>
      <c r="H16" s="26">
        <f t="shared" si="4"/>
        <v>45923.342</v>
      </c>
      <c r="I16" s="27">
        <f t="shared" si="5"/>
        <v>0.01818400252</v>
      </c>
    </row>
    <row r="17" ht="12.75" customHeight="1">
      <c r="A17" s="25" t="s">
        <v>33</v>
      </c>
      <c r="B17" s="28">
        <v>1776792.03</v>
      </c>
      <c r="C17" s="26">
        <f t="shared" si="1"/>
        <v>30115.11915</v>
      </c>
      <c r="D17" s="28">
        <v>1923305.74</v>
      </c>
      <c r="E17" s="26">
        <f t="shared" si="2"/>
        <v>32055.09567</v>
      </c>
      <c r="F17" s="27">
        <f t="shared" si="3"/>
        <v>0.06441868964</v>
      </c>
      <c r="G17" s="28">
        <v>2052060.35</v>
      </c>
      <c r="H17" s="26">
        <f t="shared" si="4"/>
        <v>34201.00583</v>
      </c>
      <c r="I17" s="27">
        <f t="shared" si="5"/>
        <v>-0.06274406598</v>
      </c>
    </row>
    <row r="18" ht="12.75" customHeight="1">
      <c r="A18" s="25" t="s">
        <v>34</v>
      </c>
      <c r="B18" s="28">
        <v>865093.13</v>
      </c>
      <c r="C18" s="26">
        <f t="shared" si="1"/>
        <v>14662.59542</v>
      </c>
      <c r="D18" s="28">
        <v>765491.24</v>
      </c>
      <c r="E18" s="26">
        <f t="shared" si="2"/>
        <v>12758.18733</v>
      </c>
      <c r="F18" s="27">
        <f t="shared" si="3"/>
        <v>-0.1298820594</v>
      </c>
      <c r="G18" s="28">
        <v>802416.65</v>
      </c>
      <c r="H18" s="26">
        <f t="shared" si="4"/>
        <v>13373.61083</v>
      </c>
      <c r="I18" s="27">
        <f t="shared" si="5"/>
        <v>-0.0460177515</v>
      </c>
    </row>
    <row r="19" ht="12.75" customHeight="1">
      <c r="A19" s="25" t="s">
        <v>35</v>
      </c>
      <c r="B19" s="28">
        <v>469883.91</v>
      </c>
      <c r="C19" s="26">
        <f t="shared" si="1"/>
        <v>7964.134068</v>
      </c>
      <c r="D19" s="28">
        <v>539224.42</v>
      </c>
      <c r="E19" s="26">
        <f t="shared" si="2"/>
        <v>8987.073667</v>
      </c>
      <c r="F19" s="27">
        <f t="shared" si="3"/>
        <v>0.1284432922</v>
      </c>
      <c r="G19" s="28">
        <v>401275.49</v>
      </c>
      <c r="H19" s="26">
        <f t="shared" si="4"/>
        <v>6687.924833</v>
      </c>
      <c r="I19" s="27">
        <f t="shared" si="5"/>
        <v>0.3437761175</v>
      </c>
    </row>
    <row r="20" ht="12.75" customHeight="1">
      <c r="A20" s="25" t="s">
        <v>36</v>
      </c>
      <c r="B20" s="28">
        <v>621883.69</v>
      </c>
      <c r="C20" s="26">
        <f t="shared" si="1"/>
        <v>10540.40153</v>
      </c>
      <c r="D20" s="28">
        <v>658834.3</v>
      </c>
      <c r="E20" s="26">
        <f t="shared" si="2"/>
        <v>10980.57167</v>
      </c>
      <c r="F20" s="27">
        <f t="shared" si="3"/>
        <v>0.04176028211</v>
      </c>
      <c r="G20" s="28">
        <v>632391.42</v>
      </c>
      <c r="H20" s="26">
        <f t="shared" si="4"/>
        <v>10539.857</v>
      </c>
      <c r="I20" s="27">
        <f t="shared" si="5"/>
        <v>0.04181410304</v>
      </c>
    </row>
    <row r="21" ht="12.75" customHeight="1">
      <c r="A21" s="25" t="s">
        <v>37</v>
      </c>
      <c r="B21" s="28">
        <v>1202168.47</v>
      </c>
      <c r="C21" s="26">
        <f t="shared" si="1"/>
        <v>20375.73678</v>
      </c>
      <c r="D21" s="28">
        <v>1312140.78</v>
      </c>
      <c r="E21" s="26">
        <f t="shared" si="2"/>
        <v>21869.013</v>
      </c>
      <c r="F21" s="27">
        <f t="shared" si="3"/>
        <v>0.07328698032</v>
      </c>
      <c r="G21" s="28">
        <v>1306594.45</v>
      </c>
      <c r="H21" s="26">
        <f t="shared" si="4"/>
        <v>21776.57417</v>
      </c>
      <c r="I21" s="27">
        <f t="shared" si="5"/>
        <v>0.004244874911</v>
      </c>
    </row>
    <row r="22" ht="12.75" customHeight="1">
      <c r="A22" s="25" t="s">
        <v>38</v>
      </c>
      <c r="B22" s="28">
        <v>53195.24</v>
      </c>
      <c r="C22" s="26">
        <f t="shared" si="1"/>
        <v>901.6142373</v>
      </c>
      <c r="D22" s="28">
        <v>68754.73</v>
      </c>
      <c r="E22" s="26">
        <f t="shared" si="2"/>
        <v>1145.912167</v>
      </c>
      <c r="F22" s="27">
        <f t="shared" si="3"/>
        <v>0.2709561576</v>
      </c>
      <c r="G22" s="28">
        <v>65081.59</v>
      </c>
      <c r="H22" s="26">
        <f t="shared" si="4"/>
        <v>1084.693167</v>
      </c>
      <c r="I22" s="27">
        <f t="shared" si="5"/>
        <v>0.05643900218</v>
      </c>
    </row>
    <row r="23" ht="12.75" customHeight="1">
      <c r="A23" s="25" t="s">
        <v>39</v>
      </c>
      <c r="B23" s="28">
        <v>45984.6</v>
      </c>
      <c r="C23" s="26">
        <f t="shared" si="1"/>
        <v>779.4</v>
      </c>
      <c r="D23" s="28">
        <v>54828.84</v>
      </c>
      <c r="E23" s="26">
        <f t="shared" si="2"/>
        <v>913.814</v>
      </c>
      <c r="F23" s="27">
        <f t="shared" si="3"/>
        <v>0.1724583013</v>
      </c>
      <c r="G23" s="28">
        <v>49500.22</v>
      </c>
      <c r="H23" s="26">
        <f t="shared" si="4"/>
        <v>825.0036667</v>
      </c>
      <c r="I23" s="27">
        <f t="shared" si="5"/>
        <v>0.1076484105</v>
      </c>
    </row>
    <row r="24" ht="12.75" customHeight="1">
      <c r="A24" s="25" t="s">
        <v>40</v>
      </c>
      <c r="B24" s="28">
        <v>116643.75</v>
      </c>
      <c r="C24" s="26">
        <f t="shared" si="1"/>
        <v>1977.012712</v>
      </c>
      <c r="D24" s="28">
        <v>165642.6</v>
      </c>
      <c r="E24" s="26">
        <f t="shared" si="2"/>
        <v>2760.71</v>
      </c>
      <c r="F24" s="27">
        <f t="shared" si="3"/>
        <v>0.3964047795</v>
      </c>
      <c r="G24" s="28">
        <v>125785.09</v>
      </c>
      <c r="H24" s="26">
        <f t="shared" si="4"/>
        <v>2096.418167</v>
      </c>
      <c r="I24" s="27">
        <f t="shared" si="5"/>
        <v>0.3168699088</v>
      </c>
    </row>
    <row r="25" ht="12.75" customHeight="1">
      <c r="A25" s="25" t="s">
        <v>41</v>
      </c>
      <c r="B25" s="28">
        <v>379142.05</v>
      </c>
      <c r="C25" s="26">
        <f t="shared" si="1"/>
        <v>6426.136441</v>
      </c>
      <c r="D25" s="28">
        <v>420824.65</v>
      </c>
      <c r="E25" s="26">
        <f t="shared" si="2"/>
        <v>7013.744167</v>
      </c>
      <c r="F25" s="27">
        <f t="shared" si="3"/>
        <v>0.09144028164</v>
      </c>
      <c r="G25" s="28">
        <v>440748.28</v>
      </c>
      <c r="H25" s="26">
        <f t="shared" si="4"/>
        <v>7345.804667</v>
      </c>
      <c r="I25" s="27">
        <f t="shared" si="5"/>
        <v>-0.04520410153</v>
      </c>
    </row>
    <row r="26" ht="12.75" customHeight="1">
      <c r="A26" s="25" t="s">
        <v>42</v>
      </c>
      <c r="B26" s="28">
        <v>317507.5</v>
      </c>
      <c r="C26" s="26">
        <f t="shared" si="1"/>
        <v>5381.483051</v>
      </c>
      <c r="D26" s="28">
        <v>354444.74</v>
      </c>
      <c r="E26" s="26">
        <f t="shared" si="2"/>
        <v>5907.412333</v>
      </c>
      <c r="F26" s="27">
        <f t="shared" si="3"/>
        <v>0.09772943211</v>
      </c>
      <c r="G26" s="28">
        <v>337089.78</v>
      </c>
      <c r="H26" s="26">
        <f t="shared" si="4"/>
        <v>5618.163</v>
      </c>
      <c r="I26" s="27">
        <f t="shared" si="5"/>
        <v>0.05148468162</v>
      </c>
    </row>
    <row r="27" ht="12.75" customHeight="1">
      <c r="A27" s="25" t="s">
        <v>43</v>
      </c>
      <c r="B27" s="28">
        <v>415375.97</v>
      </c>
      <c r="C27" s="26">
        <f t="shared" si="1"/>
        <v>7040.270678</v>
      </c>
      <c r="D27" s="28">
        <v>487932.83</v>
      </c>
      <c r="E27" s="26">
        <f t="shared" si="2"/>
        <v>8132.213833</v>
      </c>
      <c r="F27" s="27">
        <f t="shared" si="3"/>
        <v>0.1550995985</v>
      </c>
      <c r="G27" s="28">
        <v>602411.0</v>
      </c>
      <c r="H27" s="26">
        <f t="shared" si="4"/>
        <v>10040.18333</v>
      </c>
      <c r="I27" s="27">
        <f t="shared" si="5"/>
        <v>-0.1900333327</v>
      </c>
    </row>
    <row r="28" ht="12.75" customHeight="1">
      <c r="A28" s="25" t="s">
        <v>44</v>
      </c>
      <c r="B28" s="28">
        <v>623259.43</v>
      </c>
      <c r="C28" s="26">
        <f t="shared" si="1"/>
        <v>10563.71915</v>
      </c>
      <c r="D28" s="28">
        <v>684302.05</v>
      </c>
      <c r="E28" s="26">
        <f t="shared" si="2"/>
        <v>11405.03417</v>
      </c>
      <c r="F28" s="27">
        <f t="shared" si="3"/>
        <v>0.07964193311</v>
      </c>
      <c r="G28" s="28">
        <v>587169.2</v>
      </c>
      <c r="H28" s="26">
        <f t="shared" si="4"/>
        <v>9786.153333</v>
      </c>
      <c r="I28" s="27">
        <f t="shared" si="5"/>
        <v>0.1654256558</v>
      </c>
    </row>
    <row r="29" ht="12.75" customHeight="1">
      <c r="A29" s="25" t="s">
        <v>45</v>
      </c>
      <c r="B29" s="28">
        <v>751568.53</v>
      </c>
      <c r="C29" s="26">
        <f t="shared" si="1"/>
        <v>12738.44966</v>
      </c>
      <c r="D29" s="28">
        <v>932498.43</v>
      </c>
      <c r="E29" s="26">
        <f t="shared" si="2"/>
        <v>15541.6405</v>
      </c>
      <c r="F29" s="27">
        <f t="shared" si="3"/>
        <v>0.220057457</v>
      </c>
      <c r="G29" s="28">
        <v>739483.36</v>
      </c>
      <c r="H29" s="26">
        <f t="shared" si="4"/>
        <v>12324.72267</v>
      </c>
      <c r="I29" s="27">
        <f t="shared" si="5"/>
        <v>0.2610134054</v>
      </c>
    </row>
    <row r="30" ht="12.75" customHeight="1">
      <c r="A30" s="25" t="s">
        <v>46</v>
      </c>
      <c r="B30" s="28">
        <v>117628.7</v>
      </c>
      <c r="C30" s="26">
        <f t="shared" si="1"/>
        <v>1993.70678</v>
      </c>
      <c r="D30" s="28">
        <v>150475.77</v>
      </c>
      <c r="E30" s="26">
        <f t="shared" si="2"/>
        <v>2507.9295</v>
      </c>
      <c r="F30" s="27">
        <f t="shared" si="3"/>
        <v>0.2579229431</v>
      </c>
      <c r="G30" s="28">
        <v>118848.49</v>
      </c>
      <c r="H30" s="26">
        <f t="shared" si="4"/>
        <v>1980.808167</v>
      </c>
      <c r="I30" s="27">
        <f t="shared" si="5"/>
        <v>0.2661142771</v>
      </c>
    </row>
    <row r="31" ht="12.75" customHeight="1">
      <c r="A31" s="25" t="s">
        <v>47</v>
      </c>
      <c r="B31" s="28">
        <v>73212.24</v>
      </c>
      <c r="C31" s="26">
        <f t="shared" si="1"/>
        <v>1240.885424</v>
      </c>
      <c r="D31" s="28">
        <v>75165.6</v>
      </c>
      <c r="E31" s="26">
        <f t="shared" si="2"/>
        <v>1252.76</v>
      </c>
      <c r="F31" s="27">
        <f t="shared" si="3"/>
        <v>0.009569438116</v>
      </c>
      <c r="G31" s="28">
        <v>65493.01</v>
      </c>
      <c r="H31" s="26">
        <f t="shared" si="4"/>
        <v>1091.550167</v>
      </c>
      <c r="I31" s="27">
        <f t="shared" si="5"/>
        <v>0.1476888908</v>
      </c>
    </row>
    <row r="32" ht="12.75" customHeight="1">
      <c r="A32" s="25" t="s">
        <v>48</v>
      </c>
      <c r="B32" s="28">
        <v>328998.95</v>
      </c>
      <c r="C32" s="26">
        <f t="shared" si="1"/>
        <v>5576.25339</v>
      </c>
      <c r="D32" s="28">
        <v>346663.11</v>
      </c>
      <c r="E32" s="26">
        <f t="shared" si="2"/>
        <v>5777.7185</v>
      </c>
      <c r="F32" s="27">
        <f t="shared" si="3"/>
        <v>0.03612911683</v>
      </c>
      <c r="G32" s="28">
        <v>293471.58</v>
      </c>
      <c r="H32" s="26">
        <f t="shared" si="4"/>
        <v>4891.193</v>
      </c>
      <c r="I32" s="27">
        <f t="shared" si="5"/>
        <v>0.1812493394</v>
      </c>
    </row>
    <row r="33" ht="12.75" customHeight="1">
      <c r="A33" s="25" t="s">
        <v>49</v>
      </c>
      <c r="B33" s="28">
        <v>1592284.52</v>
      </c>
      <c r="C33" s="26">
        <f t="shared" si="1"/>
        <v>26987.87322</v>
      </c>
      <c r="D33" s="28">
        <v>1761769.65</v>
      </c>
      <c r="E33" s="26">
        <f t="shared" si="2"/>
        <v>29362.8275</v>
      </c>
      <c r="F33" s="27">
        <f t="shared" si="3"/>
        <v>0.08800079429</v>
      </c>
      <c r="G33" s="28">
        <v>1588348.27</v>
      </c>
      <c r="H33" s="26">
        <f t="shared" si="4"/>
        <v>26472.47117</v>
      </c>
      <c r="I33" s="27">
        <f t="shared" si="5"/>
        <v>0.1091834727</v>
      </c>
    </row>
    <row r="34" ht="12.75" customHeight="1">
      <c r="A34" s="25" t="s">
        <v>50</v>
      </c>
      <c r="B34" s="28">
        <v>365807.56</v>
      </c>
      <c r="C34" s="26">
        <f t="shared" si="1"/>
        <v>6200.128136</v>
      </c>
      <c r="D34" s="28">
        <v>416792.45</v>
      </c>
      <c r="E34" s="26">
        <f t="shared" si="2"/>
        <v>6946.540833</v>
      </c>
      <c r="F34" s="27">
        <f t="shared" si="3"/>
        <v>0.1203866568</v>
      </c>
      <c r="G34" s="28">
        <v>462054.37</v>
      </c>
      <c r="H34" s="26">
        <f t="shared" si="4"/>
        <v>7700.906167</v>
      </c>
      <c r="I34" s="27">
        <f t="shared" si="5"/>
        <v>-0.09795799572</v>
      </c>
    </row>
    <row r="35" ht="12.75" customHeight="1">
      <c r="A35" s="25" t="s">
        <v>51</v>
      </c>
      <c r="B35" s="28">
        <v>179539.73</v>
      </c>
      <c r="C35" s="26">
        <f t="shared" si="1"/>
        <v>3043.046271</v>
      </c>
      <c r="D35" s="28">
        <v>209610.59</v>
      </c>
      <c r="E35" s="26">
        <f t="shared" si="2"/>
        <v>3493.509833</v>
      </c>
      <c r="F35" s="27">
        <f t="shared" si="3"/>
        <v>0.1480304675</v>
      </c>
      <c r="G35" s="28">
        <v>203892.0</v>
      </c>
      <c r="H35" s="26">
        <f t="shared" si="4"/>
        <v>3398.2</v>
      </c>
      <c r="I35" s="27">
        <f t="shared" si="5"/>
        <v>0.02804715241</v>
      </c>
    </row>
    <row r="36" ht="12.75" customHeight="1">
      <c r="A36" s="29"/>
      <c r="B36" s="29"/>
      <c r="C36" s="29"/>
      <c r="D36" s="29"/>
      <c r="E36" s="29"/>
      <c r="F36" s="29"/>
      <c r="G36" s="29"/>
      <c r="H36" s="29"/>
      <c r="I36" s="29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0.63"/>
    <col customWidth="1" min="2" max="2" width="15.88"/>
    <col customWidth="1" min="3" max="3" width="7.0"/>
    <col customWidth="1" min="4" max="4" width="46.38"/>
  </cols>
  <sheetData>
    <row r="1" ht="12.0" customHeight="1">
      <c r="A1" s="30" t="s">
        <v>52</v>
      </c>
      <c r="B1" s="31" t="s">
        <v>53</v>
      </c>
      <c r="C1" s="31" t="s">
        <v>54</v>
      </c>
      <c r="D1" s="30" t="s">
        <v>55</v>
      </c>
    </row>
    <row r="2" ht="12.75" customHeight="1">
      <c r="A2" s="32"/>
      <c r="B2" s="33"/>
      <c r="C2" s="34"/>
      <c r="D2" s="35"/>
    </row>
    <row r="3" ht="12.0" customHeight="1">
      <c r="A3" s="32"/>
      <c r="B3" s="33"/>
      <c r="C3" s="34"/>
      <c r="D3" s="35"/>
    </row>
    <row r="4" ht="12.0" customHeight="1">
      <c r="A4" s="32"/>
      <c r="B4" s="33"/>
      <c r="C4" s="34"/>
      <c r="D4" s="35"/>
    </row>
    <row r="5" ht="15.75" customHeight="1">
      <c r="A5" s="36"/>
      <c r="B5" s="37"/>
      <c r="C5" s="38"/>
      <c r="D5" s="39"/>
    </row>
  </sheetData>
  <drawing r:id="rId1"/>
</worksheet>
</file>