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<sst xmlns="http://schemas.openxmlformats.org/spreadsheetml/2006/main" count="96" uniqueCount="76">
  <si>
    <t>Data source</t>
  </si>
  <si>
    <t>EUROCONTROL</t>
  </si>
  <si>
    <t>Period Start</t>
  </si>
  <si>
    <t>Meta data</t>
  </si>
  <si>
    <t>Metadata - Single European Sky Portal</t>
  </si>
  <si>
    <t>Release date</t>
  </si>
  <si>
    <t>Period End</t>
  </si>
  <si>
    <t>31 Dec. 2018</t>
  </si>
  <si>
    <t>Contact</t>
  </si>
  <si>
    <t>pru-support@eurocontrol.int</t>
  </si>
  <si>
    <t>Period: JAN-DEC</t>
  </si>
  <si>
    <t>SOURCE: CRCO</t>
  </si>
  <si>
    <t>En-route service units</t>
  </si>
  <si>
    <t>Actual [2017]</t>
  </si>
  <si>
    <t>Daily ER SU [2017]</t>
  </si>
  <si>
    <t>Actual [2018]</t>
  </si>
  <si>
    <t>Daily ER SU [actual, 2018]</t>
  </si>
  <si>
    <t>18/17 (%)</t>
  </si>
  <si>
    <t>Det. [2018]</t>
  </si>
  <si>
    <t>Daily ER SU [2018]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</si>
  <si>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</si>
  <si>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</si>
  <si>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</si>
  <si>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</si>
  <si>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</si>
  <si>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</si>
  <si>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</si>
  <si>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</si>
  <si>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</si>
  <si>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</si>
  <si>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</si>
  <si>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</si>
  <si>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</si>
  <si>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</si>
  <si>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</si>
  <si>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</si>
  <si>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</si>
  <si>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</si>
  <si>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</si>
  <si>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</si>
  <si>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</si>
  <si>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</si>
  <si>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</si>
  <si>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</si>
  <si>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</si>
  <si>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</si>
  <si>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</si>
  <si>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</si>
  <si>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</si>
  <si>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</si>
  <si>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</si>
  <si>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</si>
  <si>
    <t>Change date</t>
  </si>
  <si>
    <t>Entity</t>
  </si>
  <si>
    <t>Period</t>
  </si>
  <si>
    <t>Comment</t>
  </si>
  <si>
    <t>ALL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</si>
  <si>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</si>
  <si>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</si>
  <si>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</si>
  <si>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</si>
  <si>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</si>
  <si>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Update Q1</t>
  </si>
  <si>
    <t>Q2 2017</t>
  </si>
  <si>
    <t>Update Q2</t>
  </si>
  <si>
    <t>Q3 2017</t>
  </si>
  <si>
    <t>Update Q3</t>
  </si>
  <si>
    <t>15 Mar. 2018</t>
  </si>
  <si>
    <t>Full year update</t>
  </si>
  <si>
    <t>data update</t>
  </si>
  <si>
    <t>14 Dec. 2018</t>
  </si>
  <si>
    <t>data update with full 2018</t>
  </si>
  <si>
    <t>Germany, Hungary</t>
  </si>
  <si>
    <t>actual revised</t>
  </si>
  <si>
    <t>Portugal, Romania</t>
  </si>
  <si>
    <t>Determined revised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</si>
</sst>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0.0%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1155CC"/>
      <name val="Arial"/>
    </font>
    <font>
      <sz val="10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color rgb="FF000000"/>
      <name val="Arial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shrinkToFit="0" vertical="bottom" wrapText="0"/>
    </xf>
    <xf borderId="0" fillId="3" fontId="5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3" fontId="6" numFmtId="166" xfId="0" applyAlignment="1" applyBorder="1" applyFont="1" applyNumberFormat="1">
      <alignment horizontal="left" readingOrder="0" shrinkToFit="0" vertical="bottom" wrapText="0"/>
    </xf>
    <xf borderId="6" fillId="2" fontId="1" numFmtId="0" xfId="0" applyAlignment="1" applyBorder="1" applyFont="1">
      <alignment shrinkToFit="0" vertical="bottom" wrapText="0"/>
    </xf>
    <xf borderId="6" fillId="3" fontId="7" numFmtId="0" xfId="0" applyAlignment="1" applyBorder="1" applyFont="1">
      <alignment horizontal="left" readingOrder="0" shrinkToFit="0" vertical="bottom" wrapText="0"/>
    </xf>
    <xf borderId="4" fillId="2" fontId="3" numFmtId="0" xfId="0" applyAlignment="1" applyBorder="1" applyFont="1">
      <alignment horizontal="left" shrinkToFit="0" wrapText="0"/>
    </xf>
    <xf borderId="4" fillId="3" fontId="8" numFmtId="165" xfId="0" applyAlignment="1" applyBorder="1" applyFont="1" applyNumberFormat="1">
      <alignment shrinkToFit="0" vertical="bottom" wrapText="0"/>
    </xf>
    <xf borderId="0" fillId="3" fontId="9" numFmtId="165" xfId="0" applyAlignment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1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1" numFmtId="0" xfId="0" applyAlignment="1" applyBorder="1" applyFont="1">
      <alignment horizontal="center" shrinkToFit="0" vertical="center" wrapText="0"/>
    </xf>
    <xf borderId="7" fillId="4" fontId="12" numFmtId="0" xfId="0" applyAlignment="1" applyBorder="1" applyFill="1" applyFont="1">
      <alignment horizontal="center" readingOrder="0" shrinkToFit="0" vertical="center" wrapText="1"/>
    </xf>
    <xf borderId="7" fillId="4" fontId="12" numFmtId="49" xfId="0" applyAlignment="1" applyBorder="1" applyFont="1" applyNumberFormat="1">
      <alignment horizontal="center" readingOrder="0" shrinkToFit="0" vertical="center" wrapText="1"/>
    </xf>
    <xf borderId="7" fillId="3" fontId="13" numFmtId="0" xfId="0" applyAlignment="1" applyBorder="1" applyFont="1">
      <alignment readingOrder="0" shrinkToFit="0" vertical="center" wrapText="0"/>
    </xf>
    <xf borderId="7" fillId="5" fontId="13" numFmtId="3" xfId="0" applyAlignment="1" applyBorder="1" applyFill="1" applyFont="1" applyNumberFormat="1">
      <alignment horizontal="right" readingOrder="0" shrinkToFit="0" vertical="center" wrapText="0"/>
    </xf>
    <xf borderId="7" fillId="5" fontId="0" numFmtId="167" xfId="0" applyAlignment="1" applyBorder="1" applyFont="1" applyNumberFormat="1">
      <alignment horizontal="right" shrinkToFit="0" wrapText="1"/>
    </xf>
    <xf borderId="7" fillId="3" fontId="13" numFmtId="3" xfId="0" applyAlignment="1" applyBorder="1" applyFont="1" applyNumberFormat="1">
      <alignment horizontal="right" readingOrder="0" shrinkToFit="0" vertical="center" wrapText="0"/>
    </xf>
    <xf borderId="7" fillId="3" fontId="14" numFmtId="3" xfId="0" applyAlignment="1" applyBorder="1" applyFont="1" applyNumberFormat="1">
      <alignment horizontal="right"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5" numFmtId="164" xfId="0" applyAlignment="1" applyBorder="1" applyFont="1" applyNumberFormat="1">
      <alignment horizontal="left" readingOrder="0" shrinkToFit="0" vertical="bottom" wrapText="0"/>
    </xf>
    <xf borderId="0" fillId="3" fontId="13" numFmtId="0" xfId="0" applyAlignment="1" applyFont="1">
      <alignment readingOrder="0" shrinkToFit="0" vertical="center" wrapText="1"/>
    </xf>
    <xf borderId="0" fillId="3" fontId="13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readingOrder="0" shrinkToFit="0" wrapText="1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13" numFmtId="17" xfId="0" applyAlignment="1" applyFont="1" applyNumberFormat="1">
      <alignment vertical="bottom"/>
    </xf>
    <xf borderId="0" fillId="3" fontId="13" numFmtId="0" xfId="0" applyAlignment="1" applyFont="1">
      <alignment horizontal="center" shrinkToFit="0" vertical="bottom" wrapText="0"/>
    </xf>
    <xf borderId="0" fillId="3" fontId="13" numFmtId="0" xfId="0" applyAlignment="1" applyFont="1">
      <alignment vertical="bottom"/>
    </xf>
    <xf borderId="0" fillId="3" fontId="15" numFmtId="164" xfId="0" applyAlignment="1" applyFont="1" applyNumberFormat="1">
      <alignment horizontal="center" readingOrder="0" vertical="bottom"/>
    </xf>
    <xf borderId="0" fillId="3" fontId="13" numFmtId="0" xfId="0" applyAlignment="1" applyFont="1">
      <alignment horizontal="center" vertical="bottom"/>
    </xf>
    <xf borderId="0" fillId="3" fontId="15" numFmtId="164" xfId="0" applyAlignment="1" applyFont="1" applyNumberFormat="1">
      <alignment horizontal="center" vertical="bottom"/>
    </xf>
    <xf borderId="0" fillId="3" fontId="13" numFmtId="168" xfId="0" applyAlignment="1" applyFont="1" applyNumberFormat="1">
      <alignment horizontal="center" vertical="bottom"/>
    </xf>
    <xf borderId="0" fillId="3" fontId="13" numFmtId="168" xfId="0" applyAlignment="1" applyFont="1" applyNumberFormat="1">
      <alignment horizontal="center" readingOrder="0" vertical="bottom"/>
    </xf>
    <xf borderId="0" fillId="3" fontId="15" numFmtId="0" xfId="0" applyAlignment="1" applyFont="1">
      <alignment horizontal="center" readingOrder="0" vertical="bottom"/>
    </xf>
    <xf borderId="0" fillId="3" fontId="15" numFmtId="166" xfId="0" applyAlignment="1" applyFont="1" applyNumberFormat="1">
      <alignment horizontal="center" readingOrder="0" vertical="bottom"/>
    </xf>
    <xf borderId="0" fillId="3" fontId="13" numFmtId="0" xfId="0" applyAlignment="1" applyFont="1">
      <alignment readingOrder="0" vertical="bottom"/>
    </xf>
    <xf borderId="0" fillId="0" fontId="13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9.13"/>
    <col customWidth="1" min="4" max="4" width="10.0"/>
    <col customWidth="1" min="5" max="5" width="10.7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42736.0</v>
      </c>
      <c r="E1" s="5" t="s">
        <v>3</v>
      </c>
      <c r="F1" s="6" t="s">
        <v>4</v>
      </c>
      <c r="G1" s="7"/>
      <c r="H1" s="7"/>
      <c r="I1" s="7"/>
    </row>
    <row r="2" ht="12.75" customHeight="1">
      <c r="A2" s="8" t="s">
        <v>5</v>
      </c>
      <c r="B2" s="9">
        <v>43560.0</v>
      </c>
      <c r="C2" s="10" t="s">
        <v>6</v>
      </c>
      <c r="D2" s="11" t="s">
        <v>7</v>
      </c>
      <c r="E2" s="12" t="s">
        <v>8</v>
      </c>
      <c r="F2" s="13" t="s">
        <v>9</v>
      </c>
      <c r="G2" s="14"/>
      <c r="H2" s="14"/>
      <c r="I2" s="14"/>
    </row>
    <row r="3" ht="12.75" customHeight="1">
      <c r="A3" s="15"/>
      <c r="B3" s="15"/>
      <c r="C3" s="15"/>
      <c r="D3" s="15"/>
      <c r="E3" s="15"/>
      <c r="F3" s="15"/>
      <c r="G3" s="16"/>
      <c r="H3" s="16"/>
      <c r="I3" s="16"/>
    </row>
    <row r="4" ht="13.5" customHeight="1">
      <c r="A4" s="17" t="s">
        <v>10</v>
      </c>
      <c r="B4" s="18" t="s">
        <v>11</v>
      </c>
      <c r="C4" s="19">
        <v>365.0</v>
      </c>
      <c r="D4" s="20"/>
      <c r="E4" s="19">
        <v>365.0</v>
      </c>
      <c r="F4" s="20"/>
      <c r="G4" s="20"/>
      <c r="H4" s="19">
        <v>365.0</v>
      </c>
      <c r="I4" s="20"/>
    </row>
    <row r="5" ht="25.5" customHeight="1">
      <c r="A5" s="21" t="s">
        <v>12</v>
      </c>
      <c r="B5" s="21" t="s">
        <v>13</v>
      </c>
      <c r="C5" s="22" t="s">
        <v>14</v>
      </c>
      <c r="D5" s="21" t="s">
        <v>15</v>
      </c>
      <c r="E5" s="21" t="s">
        <v>16</v>
      </c>
      <c r="F5" s="21" t="s">
        <v>17</v>
      </c>
      <c r="G5" s="21" t="s">
        <v>18</v>
      </c>
      <c r="H5" s="21" t="s">
        <v>19</v>
      </c>
      <c r="I5" s="21" t="s">
        <v>20</v>
      </c>
    </row>
    <row r="6" ht="12.75" customHeight="1">
      <c r="A6" s="23" t="s">
        <v>21</v>
      </c>
      <c r="B6" s="24">
        <f>sum(B7:B36)</f>
        <v>126856192.2</v>
      </c>
      <c r="C6" s="24">
        <f t="shared" ref="C6:C36" si="1">B6/C$4</f>
        <v>347551.2115</v>
      </c>
      <c r="D6" s="24">
        <f>sum(D7:D36)</f>
        <v>134016341</v>
      </c>
      <c r="E6" s="24">
        <f t="shared" ref="E6:E36" si="2">D6/E$4</f>
        <v>367168.0575</v>
      </c>
      <c r="F6" s="25">
        <f t="shared" ref="F6:F36" si="3">E6/C6-1</f>
        <v>0.05644303739</v>
      </c>
      <c r="G6" s="24">
        <f>sum(G7:G36)</f>
        <v>122148732</v>
      </c>
      <c r="H6" s="24">
        <f t="shared" ref="H6:H36" si="4">G6/H$4</f>
        <v>334654.0603</v>
      </c>
      <c r="I6" s="25">
        <f t="shared" ref="I6:I36" si="5">D6/G6-1</f>
        <v>0.09715703803</v>
      </c>
    </row>
    <row r="7" ht="12.75" customHeight="1">
      <c r="A7" s="23" t="s">
        <v>22</v>
      </c>
      <c r="B7" s="26">
        <v>2973819.0</v>
      </c>
      <c r="C7" s="24">
        <f t="shared" si="1"/>
        <v>8147.449315</v>
      </c>
      <c r="D7" s="26">
        <v>3198238.0</v>
      </c>
      <c r="E7" s="24">
        <f t="shared" si="2"/>
        <v>8762.29589</v>
      </c>
      <c r="F7" s="25">
        <f t="shared" si="3"/>
        <v>0.07546491565</v>
      </c>
      <c r="G7" s="26">
        <v>2928000.0</v>
      </c>
      <c r="H7" s="24">
        <f t="shared" si="4"/>
        <v>8021.917808</v>
      </c>
      <c r="I7" s="25">
        <f t="shared" si="5"/>
        <v>0.09229439891</v>
      </c>
    </row>
    <row r="8" ht="12.75" customHeight="1">
      <c r="A8" s="23" t="s">
        <v>23</v>
      </c>
      <c r="B8" s="27">
        <v>2593651.6</v>
      </c>
      <c r="C8" s="24">
        <f t="shared" si="1"/>
        <v>7105.894795</v>
      </c>
      <c r="D8" s="26">
        <v>2643568.0</v>
      </c>
      <c r="E8" s="24">
        <f t="shared" si="2"/>
        <v>7242.652055</v>
      </c>
      <c r="F8" s="25">
        <f t="shared" si="3"/>
        <v>0.01924560724</v>
      </c>
      <c r="G8" s="26">
        <v>2650000.0</v>
      </c>
      <c r="H8" s="24">
        <f t="shared" si="4"/>
        <v>7260.273973</v>
      </c>
      <c r="I8" s="25">
        <f t="shared" si="5"/>
        <v>-0.002427169811</v>
      </c>
    </row>
    <row r="9" ht="12.75" customHeight="1">
      <c r="A9" s="23" t="s">
        <v>24</v>
      </c>
      <c r="B9" s="26">
        <v>3513254.0</v>
      </c>
      <c r="C9" s="24">
        <f t="shared" si="1"/>
        <v>9625.353425</v>
      </c>
      <c r="D9" s="26">
        <v>3937596.0</v>
      </c>
      <c r="E9" s="24">
        <f t="shared" si="2"/>
        <v>10787.93425</v>
      </c>
      <c r="F9" s="25">
        <f t="shared" si="3"/>
        <v>0.1207831828</v>
      </c>
      <c r="G9" s="26">
        <v>3611824.0</v>
      </c>
      <c r="H9" s="24">
        <f t="shared" si="4"/>
        <v>9895.408219</v>
      </c>
      <c r="I9" s="25">
        <f t="shared" si="5"/>
        <v>0.09019597854</v>
      </c>
    </row>
    <row r="10" ht="12.75" customHeight="1">
      <c r="A10" s="23" t="s">
        <v>25</v>
      </c>
      <c r="B10" s="26">
        <v>1799166.0</v>
      </c>
      <c r="C10" s="24">
        <f t="shared" si="1"/>
        <v>4929.221918</v>
      </c>
      <c r="D10" s="26">
        <v>1993898.0</v>
      </c>
      <c r="E10" s="24">
        <f t="shared" si="2"/>
        <v>5462.734247</v>
      </c>
      <c r="F10" s="25">
        <f t="shared" si="3"/>
        <v>0.1082345931</v>
      </c>
      <c r="G10" s="26">
        <v>1863185.0</v>
      </c>
      <c r="H10" s="24">
        <f t="shared" si="4"/>
        <v>5104.616438</v>
      </c>
      <c r="I10" s="25">
        <f t="shared" si="5"/>
        <v>0.07015567429</v>
      </c>
    </row>
    <row r="11" ht="12.75" customHeight="1">
      <c r="A11" s="23" t="s">
        <v>26</v>
      </c>
      <c r="B11" s="26">
        <v>1727958.0</v>
      </c>
      <c r="C11" s="24">
        <f t="shared" si="1"/>
        <v>4734.131507</v>
      </c>
      <c r="D11" s="26">
        <v>1897492.0</v>
      </c>
      <c r="E11" s="24">
        <f t="shared" si="2"/>
        <v>5198.608219</v>
      </c>
      <c r="F11" s="25">
        <f t="shared" si="3"/>
        <v>0.09811233838</v>
      </c>
      <c r="G11" s="26">
        <v>1489197.0</v>
      </c>
      <c r="H11" s="24">
        <f t="shared" si="4"/>
        <v>4079.991781</v>
      </c>
      <c r="I11" s="25">
        <f t="shared" si="5"/>
        <v>0.274171248</v>
      </c>
    </row>
    <row r="12" ht="12.75" customHeight="1">
      <c r="A12" s="23" t="s">
        <v>27</v>
      </c>
      <c r="B12" s="26">
        <v>2823895.0</v>
      </c>
      <c r="C12" s="24">
        <f t="shared" si="1"/>
        <v>7736.69863</v>
      </c>
      <c r="D12" s="26">
        <v>3041481.0</v>
      </c>
      <c r="E12" s="24">
        <f t="shared" si="2"/>
        <v>8332.824658</v>
      </c>
      <c r="F12" s="25">
        <f t="shared" si="3"/>
        <v>0.07705173174</v>
      </c>
      <c r="G12" s="26">
        <v>2795000.0</v>
      </c>
      <c r="H12" s="24">
        <f t="shared" si="4"/>
        <v>7657.534247</v>
      </c>
      <c r="I12" s="25">
        <f t="shared" si="5"/>
        <v>0.08818640429</v>
      </c>
    </row>
    <row r="13" ht="12.75" customHeight="1">
      <c r="A13" s="23" t="s">
        <v>28</v>
      </c>
      <c r="B13" s="26">
        <v>1665678.0</v>
      </c>
      <c r="C13" s="24">
        <f t="shared" si="1"/>
        <v>4563.50137</v>
      </c>
      <c r="D13" s="26">
        <v>1709063.0</v>
      </c>
      <c r="E13" s="24">
        <f t="shared" si="2"/>
        <v>4682.364384</v>
      </c>
      <c r="F13" s="25">
        <f t="shared" si="3"/>
        <v>0.02604645075</v>
      </c>
      <c r="G13" s="26">
        <v>1608000.0</v>
      </c>
      <c r="H13" s="24">
        <f t="shared" si="4"/>
        <v>4405.479452</v>
      </c>
      <c r="I13" s="25">
        <f t="shared" si="5"/>
        <v>0.06285012438</v>
      </c>
    </row>
    <row r="14" ht="12.75" customHeight="1">
      <c r="A14" s="23" t="s">
        <v>29</v>
      </c>
      <c r="B14" s="26">
        <v>864575.0</v>
      </c>
      <c r="C14" s="24">
        <f t="shared" si="1"/>
        <v>2368.69863</v>
      </c>
      <c r="D14" s="26">
        <v>919795.0</v>
      </c>
      <c r="E14" s="24">
        <f t="shared" si="2"/>
        <v>2519.986301</v>
      </c>
      <c r="F14" s="25">
        <f t="shared" si="3"/>
        <v>0.06386953127</v>
      </c>
      <c r="G14" s="26">
        <v>855350.0</v>
      </c>
      <c r="H14" s="24">
        <f t="shared" si="4"/>
        <v>2343.424658</v>
      </c>
      <c r="I14" s="25">
        <f t="shared" si="5"/>
        <v>0.07534342667</v>
      </c>
    </row>
    <row r="15" ht="12.75" customHeight="1">
      <c r="A15" s="23" t="s">
        <v>30</v>
      </c>
      <c r="B15" s="26">
        <v>848430.0</v>
      </c>
      <c r="C15" s="24">
        <f t="shared" si="1"/>
        <v>2324.465753</v>
      </c>
      <c r="D15" s="26">
        <v>940208.0</v>
      </c>
      <c r="E15" s="24">
        <f t="shared" si="2"/>
        <v>2575.912329</v>
      </c>
      <c r="F15" s="25">
        <f t="shared" si="3"/>
        <v>0.1081739212</v>
      </c>
      <c r="G15" s="26">
        <v>843000.0</v>
      </c>
      <c r="H15" s="24">
        <f t="shared" si="4"/>
        <v>2309.589041</v>
      </c>
      <c r="I15" s="25">
        <f t="shared" si="5"/>
        <v>0.115311981</v>
      </c>
    </row>
    <row r="16" ht="12.75" customHeight="1">
      <c r="A16" s="23" t="s">
        <v>31</v>
      </c>
      <c r="B16" s="27">
        <v>2.08621289E7</v>
      </c>
      <c r="C16" s="24">
        <f t="shared" si="1"/>
        <v>57156.51753</v>
      </c>
      <c r="D16" s="26">
        <v>2.1449867E7</v>
      </c>
      <c r="E16" s="24">
        <f t="shared" si="2"/>
        <v>58766.7589</v>
      </c>
      <c r="F16" s="25">
        <f t="shared" si="3"/>
        <v>0.02817248915</v>
      </c>
      <c r="G16" s="26">
        <v>2.0204E7</v>
      </c>
      <c r="H16" s="24">
        <f t="shared" si="4"/>
        <v>55353.42466</v>
      </c>
      <c r="I16" s="25">
        <f t="shared" si="5"/>
        <v>0.06166437339</v>
      </c>
    </row>
    <row r="17" ht="12.75" customHeight="1">
      <c r="A17" s="23" t="s">
        <v>32</v>
      </c>
      <c r="B17" s="26">
        <v>1.4303636E7</v>
      </c>
      <c r="C17" s="24">
        <f t="shared" si="1"/>
        <v>39188.04384</v>
      </c>
      <c r="D17" s="26">
        <v>1.4989181E7</v>
      </c>
      <c r="E17" s="24">
        <f t="shared" si="2"/>
        <v>41066.24932</v>
      </c>
      <c r="F17" s="25">
        <f t="shared" si="3"/>
        <v>0.04792802334</v>
      </c>
      <c r="G17" s="26">
        <v>1.3242E7</v>
      </c>
      <c r="H17" s="24">
        <f t="shared" si="4"/>
        <v>36279.45205</v>
      </c>
      <c r="I17" s="25">
        <f t="shared" si="5"/>
        <v>0.1319423803</v>
      </c>
    </row>
    <row r="18" ht="12.75" customHeight="1">
      <c r="A18" s="23" t="s">
        <v>33</v>
      </c>
      <c r="B18" s="26">
        <v>5158194.0</v>
      </c>
      <c r="C18" s="24">
        <f t="shared" si="1"/>
        <v>14132.03836</v>
      </c>
      <c r="D18" s="26">
        <v>5600105.0</v>
      </c>
      <c r="E18" s="24">
        <f t="shared" si="2"/>
        <v>15342.75342</v>
      </c>
      <c r="F18" s="25">
        <f t="shared" si="3"/>
        <v>0.08567165174</v>
      </c>
      <c r="G18" s="26">
        <v>4492622.0</v>
      </c>
      <c r="H18" s="24">
        <f t="shared" si="4"/>
        <v>12308.55342</v>
      </c>
      <c r="I18" s="25">
        <f t="shared" si="5"/>
        <v>0.2465115026</v>
      </c>
    </row>
    <row r="19" ht="12.75" customHeight="1">
      <c r="A19" s="23" t="s">
        <v>34</v>
      </c>
      <c r="B19" s="26">
        <v>2973323.0</v>
      </c>
      <c r="C19" s="24">
        <f t="shared" si="1"/>
        <v>8146.090411</v>
      </c>
      <c r="D19" s="26">
        <v>3235675.0</v>
      </c>
      <c r="E19" s="24">
        <f t="shared" si="2"/>
        <v>8864.863014</v>
      </c>
      <c r="F19" s="25">
        <f t="shared" si="3"/>
        <v>0.08823528423</v>
      </c>
      <c r="G19" s="26">
        <v>2453639.0</v>
      </c>
      <c r="H19" s="24">
        <f t="shared" si="4"/>
        <v>6722.29863</v>
      </c>
      <c r="I19" s="25">
        <f t="shared" si="5"/>
        <v>0.3187249632</v>
      </c>
    </row>
    <row r="20" ht="12.75" customHeight="1">
      <c r="A20" s="23" t="s">
        <v>35</v>
      </c>
      <c r="B20" s="26">
        <v>4465253.0</v>
      </c>
      <c r="C20" s="24">
        <f t="shared" si="1"/>
        <v>12233.56986</v>
      </c>
      <c r="D20" s="26">
        <v>4549883.0</v>
      </c>
      <c r="E20" s="24">
        <f t="shared" si="2"/>
        <v>12465.43288</v>
      </c>
      <c r="F20" s="25">
        <f t="shared" si="3"/>
        <v>0.01895301341</v>
      </c>
      <c r="G20" s="26">
        <v>4184878.0</v>
      </c>
      <c r="H20" s="24">
        <f t="shared" si="4"/>
        <v>11465.41918</v>
      </c>
      <c r="I20" s="25">
        <f t="shared" si="5"/>
        <v>0.08721998586</v>
      </c>
    </row>
    <row r="21" ht="12.75" customHeight="1">
      <c r="A21" s="23" t="s">
        <v>36</v>
      </c>
      <c r="B21" s="26">
        <v>8631816.0</v>
      </c>
      <c r="C21" s="24">
        <f t="shared" si="1"/>
        <v>23648.81096</v>
      </c>
      <c r="D21" s="26">
        <v>9433866.0</v>
      </c>
      <c r="E21" s="24">
        <f t="shared" si="2"/>
        <v>25846.20822</v>
      </c>
      <c r="F21" s="25">
        <f t="shared" si="3"/>
        <v>0.09291787499</v>
      </c>
      <c r="G21" s="26">
        <v>9553591.0</v>
      </c>
      <c r="H21" s="24">
        <f t="shared" si="4"/>
        <v>26174.22192</v>
      </c>
      <c r="I21" s="25">
        <f t="shared" si="5"/>
        <v>-0.01253193694</v>
      </c>
    </row>
    <row r="22" ht="12.75" customHeight="1">
      <c r="A22" s="23" t="s">
        <v>37</v>
      </c>
      <c r="B22" s="26">
        <v>877214.0</v>
      </c>
      <c r="C22" s="24">
        <f t="shared" si="1"/>
        <v>2403.326027</v>
      </c>
      <c r="D22" s="26">
        <v>938372.0</v>
      </c>
      <c r="E22" s="24">
        <f t="shared" si="2"/>
        <v>2570.882192</v>
      </c>
      <c r="F22" s="25">
        <f t="shared" si="3"/>
        <v>0.06971844955</v>
      </c>
      <c r="G22" s="26">
        <v>867000.0</v>
      </c>
      <c r="H22" s="24">
        <f t="shared" si="4"/>
        <v>2375.342466</v>
      </c>
      <c r="I22" s="25">
        <f t="shared" si="5"/>
        <v>0.08232064591</v>
      </c>
    </row>
    <row r="23" ht="12.75" customHeight="1">
      <c r="A23" s="23" t="s">
        <v>38</v>
      </c>
      <c r="B23" s="26">
        <v>540776.0</v>
      </c>
      <c r="C23" s="24">
        <f t="shared" si="1"/>
        <v>1481.578082</v>
      </c>
      <c r="D23" s="26">
        <v>602689.0</v>
      </c>
      <c r="E23" s="24">
        <f t="shared" si="2"/>
        <v>1651.20274</v>
      </c>
      <c r="F23" s="25">
        <f t="shared" si="3"/>
        <v>0.1144891785</v>
      </c>
      <c r="G23" s="26">
        <v>541672.0</v>
      </c>
      <c r="H23" s="24">
        <f t="shared" si="4"/>
        <v>1484.032877</v>
      </c>
      <c r="I23" s="25">
        <f t="shared" si="5"/>
        <v>0.1126456601</v>
      </c>
    </row>
    <row r="24" ht="12.75" customHeight="1">
      <c r="A24" s="23" t="s">
        <v>39</v>
      </c>
      <c r="B24" s="26">
        <v>915945.0</v>
      </c>
      <c r="C24" s="24">
        <f t="shared" si="1"/>
        <v>2509.438356</v>
      </c>
      <c r="D24" s="26">
        <v>934710.0</v>
      </c>
      <c r="E24" s="24">
        <f t="shared" si="2"/>
        <v>2560.849315</v>
      </c>
      <c r="F24" s="25">
        <f t="shared" si="3"/>
        <v>0.02048703798</v>
      </c>
      <c r="G24" s="26">
        <v>933000.0</v>
      </c>
      <c r="H24" s="24">
        <f t="shared" si="4"/>
        <v>2556.164384</v>
      </c>
      <c r="I24" s="25">
        <f t="shared" si="5"/>
        <v>0.001832797428</v>
      </c>
    </row>
    <row r="25" ht="12.75" customHeight="1">
      <c r="A25" s="23" t="s">
        <v>40</v>
      </c>
      <c r="B25" s="26">
        <v>3223221.0</v>
      </c>
      <c r="C25" s="24">
        <f t="shared" si="1"/>
        <v>8830.742466</v>
      </c>
      <c r="D25" s="26">
        <v>3392469.0</v>
      </c>
      <c r="E25" s="24">
        <f t="shared" si="2"/>
        <v>9294.435616</v>
      </c>
      <c r="F25" s="25">
        <f t="shared" si="3"/>
        <v>0.05250896541</v>
      </c>
      <c r="G25" s="26">
        <v>3045000.0</v>
      </c>
      <c r="H25" s="24">
        <f t="shared" si="4"/>
        <v>8342.465753</v>
      </c>
      <c r="I25" s="25">
        <f t="shared" si="5"/>
        <v>0.11411133</v>
      </c>
    </row>
    <row r="26" ht="12.75" customHeight="1">
      <c r="A26" s="23" t="s">
        <v>41</v>
      </c>
      <c r="B26" s="26">
        <v>2526846.0</v>
      </c>
      <c r="C26" s="24">
        <f t="shared" si="1"/>
        <v>6922.865753</v>
      </c>
      <c r="D26" s="26">
        <v>2522273.0</v>
      </c>
      <c r="E26" s="24">
        <f t="shared" si="2"/>
        <v>6910.336986</v>
      </c>
      <c r="F26" s="25">
        <f t="shared" si="3"/>
        <v>-0.001809766009</v>
      </c>
      <c r="G26" s="26">
        <v>2499967.0</v>
      </c>
      <c r="H26" s="24">
        <f t="shared" si="4"/>
        <v>6849.224658</v>
      </c>
      <c r="I26" s="25">
        <f t="shared" si="5"/>
        <v>0.008922517777</v>
      </c>
    </row>
    <row r="27" ht="12.75" customHeight="1">
      <c r="A27" s="23" t="s">
        <v>42</v>
      </c>
      <c r="B27" s="27">
        <v>4290520.1</v>
      </c>
      <c r="C27" s="24">
        <f t="shared" si="1"/>
        <v>11754.84959</v>
      </c>
      <c r="D27" s="26">
        <v>4666097.0</v>
      </c>
      <c r="E27" s="24">
        <f t="shared" si="2"/>
        <v>12783.8274</v>
      </c>
      <c r="F27" s="25">
        <f t="shared" si="3"/>
        <v>0.08753645042</v>
      </c>
      <c r="G27" s="26">
        <v>4419000.0</v>
      </c>
      <c r="H27" s="24">
        <f t="shared" si="4"/>
        <v>12106.84932</v>
      </c>
      <c r="I27" s="25">
        <f t="shared" si="5"/>
        <v>0.05591694954</v>
      </c>
    </row>
    <row r="28" ht="12.75" customHeight="1">
      <c r="A28" s="23" t="s">
        <v>43</v>
      </c>
      <c r="B28" s="27">
        <v>3777023.6</v>
      </c>
      <c r="C28" s="24">
        <f t="shared" si="1"/>
        <v>10348.00986</v>
      </c>
      <c r="D28" s="26">
        <v>3855541.0</v>
      </c>
      <c r="E28" s="24">
        <f t="shared" si="2"/>
        <v>10563.12603</v>
      </c>
      <c r="F28" s="25">
        <f t="shared" si="3"/>
        <v>0.0207881677</v>
      </c>
      <c r="G28" s="26">
        <v>3895148.0</v>
      </c>
      <c r="H28" s="24">
        <f t="shared" si="4"/>
        <v>10671.63836</v>
      </c>
      <c r="I28" s="25">
        <f t="shared" si="5"/>
        <v>-0.01016829142</v>
      </c>
    </row>
    <row r="29" ht="12.75" customHeight="1">
      <c r="A29" s="23" t="s">
        <v>44</v>
      </c>
      <c r="B29" s="26">
        <v>4756852.0</v>
      </c>
      <c r="C29" s="24">
        <f t="shared" si="1"/>
        <v>13032.47123</v>
      </c>
      <c r="D29" s="26">
        <v>5100776.0</v>
      </c>
      <c r="E29" s="24">
        <f t="shared" si="2"/>
        <v>13974.72877</v>
      </c>
      <c r="F29" s="25">
        <f t="shared" si="3"/>
        <v>0.07230075689</v>
      </c>
      <c r="G29" s="26">
        <v>5075000.0</v>
      </c>
      <c r="H29" s="24">
        <f t="shared" si="4"/>
        <v>13904.10959</v>
      </c>
      <c r="I29" s="25">
        <f t="shared" si="5"/>
        <v>0.005079014778</v>
      </c>
    </row>
    <row r="30" ht="12.75" customHeight="1">
      <c r="A30" s="23" t="s">
        <v>45</v>
      </c>
      <c r="B30" s="26">
        <v>1189020.0</v>
      </c>
      <c r="C30" s="24">
        <f t="shared" si="1"/>
        <v>3257.589041</v>
      </c>
      <c r="D30" s="26">
        <v>1296243.0</v>
      </c>
      <c r="E30" s="24">
        <f t="shared" si="2"/>
        <v>3551.350685</v>
      </c>
      <c r="F30" s="25">
        <f t="shared" si="3"/>
        <v>0.09017762527</v>
      </c>
      <c r="G30" s="26">
        <v>1250000.0</v>
      </c>
      <c r="H30" s="24">
        <f t="shared" si="4"/>
        <v>3424.657534</v>
      </c>
      <c r="I30" s="25">
        <f t="shared" si="5"/>
        <v>0.0369944</v>
      </c>
    </row>
    <row r="31" ht="12.75" customHeight="1">
      <c r="A31" s="23" t="s">
        <v>46</v>
      </c>
      <c r="B31" s="26">
        <v>524771.0</v>
      </c>
      <c r="C31" s="24">
        <f t="shared" si="1"/>
        <v>1437.728767</v>
      </c>
      <c r="D31" s="26">
        <v>571894.0</v>
      </c>
      <c r="E31" s="24">
        <f t="shared" si="2"/>
        <v>1566.832877</v>
      </c>
      <c r="F31" s="25">
        <f t="shared" si="3"/>
        <v>0.08979726395</v>
      </c>
      <c r="G31" s="26">
        <v>529770.0</v>
      </c>
      <c r="H31" s="24">
        <f t="shared" si="4"/>
        <v>1451.424658</v>
      </c>
      <c r="I31" s="25">
        <f t="shared" si="5"/>
        <v>0.07951375125</v>
      </c>
    </row>
    <row r="32" ht="12.75" customHeight="1">
      <c r="A32" s="23" t="s">
        <v>47</v>
      </c>
      <c r="B32" s="26">
        <v>1602003.0</v>
      </c>
      <c r="C32" s="24">
        <f t="shared" si="1"/>
        <v>4389.049315</v>
      </c>
      <c r="D32" s="26">
        <v>1788036.0</v>
      </c>
      <c r="E32" s="24">
        <f t="shared" si="2"/>
        <v>4898.728767</v>
      </c>
      <c r="F32" s="25">
        <f t="shared" si="3"/>
        <v>0.1161252507</v>
      </c>
      <c r="G32" s="26">
        <v>1537000.0</v>
      </c>
      <c r="H32" s="24">
        <f t="shared" si="4"/>
        <v>4210.958904</v>
      </c>
      <c r="I32" s="25">
        <f t="shared" si="5"/>
        <v>0.1633285621</v>
      </c>
    </row>
    <row r="33" ht="12.75" customHeight="1">
      <c r="A33" s="23" t="s">
        <v>48</v>
      </c>
      <c r="B33" s="26">
        <v>1.0440757E7</v>
      </c>
      <c r="C33" s="24">
        <f t="shared" si="1"/>
        <v>28604.8137</v>
      </c>
      <c r="D33" s="26">
        <v>1.1058991E7</v>
      </c>
      <c r="E33" s="24">
        <f t="shared" si="2"/>
        <v>30298.60548</v>
      </c>
      <c r="F33" s="25">
        <f t="shared" si="3"/>
        <v>0.05921352254</v>
      </c>
      <c r="G33" s="26">
        <v>9128000.0</v>
      </c>
      <c r="H33" s="24">
        <f t="shared" si="4"/>
        <v>25008.21918</v>
      </c>
      <c r="I33" s="25">
        <f t="shared" si="5"/>
        <v>0.2115459027</v>
      </c>
    </row>
    <row r="34" ht="12.75" customHeight="1">
      <c r="A34" s="23" t="s">
        <v>49</v>
      </c>
      <c r="B34" s="26">
        <v>3615171.0</v>
      </c>
      <c r="C34" s="24">
        <f t="shared" si="1"/>
        <v>9904.578082</v>
      </c>
      <c r="D34" s="26">
        <v>3812797.0</v>
      </c>
      <c r="E34" s="24">
        <f t="shared" si="2"/>
        <v>10446.01918</v>
      </c>
      <c r="F34" s="25">
        <f t="shared" si="3"/>
        <v>0.05466574057</v>
      </c>
      <c r="G34" s="26">
        <v>3383000.0</v>
      </c>
      <c r="H34" s="24">
        <f t="shared" si="4"/>
        <v>9268.493151</v>
      </c>
      <c r="I34" s="25">
        <f t="shared" si="5"/>
        <v>0.1270461129</v>
      </c>
    </row>
    <row r="35" ht="12.75" customHeight="1">
      <c r="A35" s="23" t="s">
        <v>50</v>
      </c>
      <c r="B35" s="26">
        <v>1603674.0</v>
      </c>
      <c r="C35" s="24">
        <f t="shared" si="1"/>
        <v>4393.627397</v>
      </c>
      <c r="D35" s="26">
        <v>1741384.0</v>
      </c>
      <c r="E35" s="24">
        <f t="shared" si="2"/>
        <v>4770.915068</v>
      </c>
      <c r="F35" s="25">
        <f t="shared" si="3"/>
        <v>0.08587156741</v>
      </c>
      <c r="G35" s="26">
        <v>1512889.0</v>
      </c>
      <c r="H35" s="24">
        <f t="shared" si="4"/>
        <v>4144.90137</v>
      </c>
      <c r="I35" s="25">
        <f t="shared" si="5"/>
        <v>0.1510322304</v>
      </c>
    </row>
    <row r="36" ht="12.75" customHeight="1">
      <c r="A36" s="23" t="s">
        <v>51</v>
      </c>
      <c r="B36" s="26">
        <v>1.1767621E7</v>
      </c>
      <c r="C36" s="24">
        <f t="shared" si="1"/>
        <v>32240.05753</v>
      </c>
      <c r="D36" s="26">
        <v>1.2194153E7</v>
      </c>
      <c r="E36" s="24">
        <f t="shared" si="2"/>
        <v>33408.63836</v>
      </c>
      <c r="F36" s="25">
        <f t="shared" si="3"/>
        <v>0.03624623873</v>
      </c>
      <c r="G36" s="26">
        <v>1.0758E7</v>
      </c>
      <c r="H36" s="24">
        <f t="shared" si="4"/>
        <v>29473.9726</v>
      </c>
      <c r="I36" s="25">
        <f t="shared" si="5"/>
        <v>0.1334962818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8" t="s">
        <v>52</v>
      </c>
      <c r="B1" s="29" t="s">
        <v>53</v>
      </c>
      <c r="C1" s="29" t="s">
        <v>54</v>
      </c>
      <c r="D1" s="28" t="s">
        <v>55</v>
      </c>
    </row>
    <row r="2" ht="12.75" customHeight="1">
      <c r="A2" s="30">
        <v>42779.0</v>
      </c>
      <c r="B2" s="31" t="s">
        <v>56</v>
      </c>
      <c r="C2" s="32">
        <v>2016.0</v>
      </c>
      <c r="D2" s="33" t="s">
        <v>57</v>
      </c>
    </row>
    <row r="3" ht="12.0" customHeight="1">
      <c r="A3" s="30">
        <v>42828.0</v>
      </c>
      <c r="B3" s="31" t="s">
        <v>58</v>
      </c>
      <c r="C3" s="32">
        <v>2016.0</v>
      </c>
      <c r="D3" s="33" t="s">
        <v>59</v>
      </c>
    </row>
    <row r="4" ht="12.0" customHeight="1">
      <c r="A4" s="30">
        <v>42839.0</v>
      </c>
      <c r="B4" s="31" t="s">
        <v>60</v>
      </c>
      <c r="C4" s="32">
        <v>2015.0</v>
      </c>
      <c r="D4" s="33" t="s">
        <v>61</v>
      </c>
    </row>
    <row r="5" ht="15.75" customHeight="1">
      <c r="A5" s="34">
        <v>42853.0</v>
      </c>
      <c r="B5" s="35" t="s">
        <v>56</v>
      </c>
      <c r="C5" s="36">
        <v>2017.0</v>
      </c>
      <c r="D5" s="37" t="s">
        <v>62</v>
      </c>
    </row>
    <row r="6" ht="15.75" customHeight="1">
      <c r="A6" s="38">
        <v>42957.0</v>
      </c>
      <c r="B6" s="35" t="s">
        <v>56</v>
      </c>
      <c r="C6" s="39" t="s">
        <v>63</v>
      </c>
      <c r="D6" s="37" t="s">
        <v>64</v>
      </c>
    </row>
    <row r="7" ht="15.75" customHeight="1">
      <c r="A7" s="40">
        <v>43061.0</v>
      </c>
      <c r="B7" s="35" t="s">
        <v>56</v>
      </c>
      <c r="C7" s="39" t="s">
        <v>65</v>
      </c>
      <c r="D7" s="37" t="s">
        <v>66</v>
      </c>
    </row>
    <row r="8" ht="15.75" customHeight="1">
      <c r="A8" s="38" t="s">
        <v>67</v>
      </c>
      <c r="B8" s="35" t="s">
        <v>56</v>
      </c>
      <c r="C8" s="39">
        <v>2017.0</v>
      </c>
      <c r="D8" s="37" t="s">
        <v>68</v>
      </c>
    </row>
    <row r="9" ht="15.75" customHeight="1">
      <c r="A9" s="40">
        <v>43273.0</v>
      </c>
      <c r="B9" s="35" t="s">
        <v>56</v>
      </c>
      <c r="C9" s="41">
        <v>43221.0</v>
      </c>
      <c r="D9" s="37" t="s">
        <v>69</v>
      </c>
    </row>
    <row r="10" ht="15.75" customHeight="1">
      <c r="A10" s="40">
        <v>43301.0</v>
      </c>
      <c r="B10" s="35" t="s">
        <v>56</v>
      </c>
      <c r="C10" s="41">
        <v>43252.0</v>
      </c>
      <c r="D10" s="37" t="s">
        <v>69</v>
      </c>
    </row>
    <row r="11" ht="15.75" customHeight="1">
      <c r="A11" s="40">
        <v>43332.0</v>
      </c>
      <c r="B11" s="35" t="s">
        <v>56</v>
      </c>
      <c r="C11" s="41">
        <v>43282.0</v>
      </c>
      <c r="D11" s="37" t="s">
        <v>69</v>
      </c>
    </row>
    <row r="12" ht="15.75" customHeight="1">
      <c r="A12" s="40">
        <v>43357.0</v>
      </c>
      <c r="B12" s="35" t="s">
        <v>56</v>
      </c>
      <c r="C12" s="41">
        <v>43313.0</v>
      </c>
      <c r="D12" s="37" t="s">
        <v>69</v>
      </c>
    </row>
    <row r="13" ht="12.75" customHeight="1">
      <c r="A13" s="40">
        <v>43396.0</v>
      </c>
      <c r="B13" s="35" t="s">
        <v>56</v>
      </c>
      <c r="C13" s="41">
        <v>43344.0</v>
      </c>
      <c r="D13" s="37" t="s">
        <v>69</v>
      </c>
    </row>
    <row r="14" ht="12.75" customHeight="1">
      <c r="A14" s="38">
        <v>43424.0</v>
      </c>
      <c r="B14" s="35" t="s">
        <v>56</v>
      </c>
      <c r="C14" s="42">
        <v>43374.0</v>
      </c>
      <c r="D14" s="37" t="s">
        <v>69</v>
      </c>
    </row>
    <row r="15" ht="12.75" customHeight="1">
      <c r="A15" s="43" t="s">
        <v>70</v>
      </c>
      <c r="B15" s="35" t="s">
        <v>56</v>
      </c>
      <c r="C15" s="42">
        <v>43405.0</v>
      </c>
      <c r="D15" s="37" t="s">
        <v>69</v>
      </c>
    </row>
    <row r="16" ht="12.75" customHeight="1">
      <c r="A16" s="44">
        <v>43480.0</v>
      </c>
      <c r="B16" s="35" t="s">
        <v>56</v>
      </c>
      <c r="C16" s="42">
        <v>43435.0</v>
      </c>
      <c r="D16" s="37" t="s">
        <v>69</v>
      </c>
    </row>
    <row r="17" ht="12.75" customHeight="1">
      <c r="A17" s="44">
        <v>43514.0</v>
      </c>
      <c r="B17" s="35" t="s">
        <v>56</v>
      </c>
      <c r="C17" s="42">
        <v>43435.0</v>
      </c>
      <c r="D17" s="45" t="s">
        <v>71</v>
      </c>
    </row>
    <row r="18" ht="12.75" customHeight="1">
      <c r="A18" s="44">
        <v>43560.0</v>
      </c>
      <c r="B18" s="46" t="s">
        <v>72</v>
      </c>
      <c r="C18" s="46">
        <v>2017.0</v>
      </c>
      <c r="D18" s="46" t="s">
        <v>73</v>
      </c>
    </row>
    <row r="19" ht="12.75" customHeight="1">
      <c r="A19" s="44">
        <v>43560.0</v>
      </c>
      <c r="B19" s="46" t="s">
        <v>74</v>
      </c>
      <c r="C19" s="46">
        <v>2018.0</v>
      </c>
      <c r="D19" s="46" t="s">
        <v>75</v>
      </c>
    </row>
  </sheetData>
  <drawing r:id="rId1"/>
</worksheet>
</file>