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<sst xmlns="http://schemas.openxmlformats.org/spreadsheetml/2006/main" count="56" uniqueCount="56">
  <si>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</si>
  <si>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</si>
  <si>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</si>
  <si>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</si>
  <si>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</si>
  <si>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</si>
  <si>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</si>
  <si>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</si>
  <si>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</si>
  <si>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</si>
  <si>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>Period: JAN-MAR</t>
  </si>
  <si>
    <t>SOURCE: CRCO</t>
  </si>
  <si>
    <t>En-route service units</t>
  </si>
  <si>
    <t>Actual [2020]</t>
  </si>
  <si>
    <t>Daily ER SU [2020]</t>
  </si>
  <si>
    <t>Actual [2021]</t>
  </si>
  <si>
    <t>Daily ER SU [actual, 2021]</t>
  </si>
  <si>
    <t>21/20 (%)</t>
  </si>
  <si>
    <t>Det. [2021]</t>
  </si>
  <si>
    <t>Daily ER SU [2021]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</si>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</sst>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3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5" fontId="11" numFmtId="3" xfId="0" applyAlignment="1" applyBorder="1" applyFill="1" applyFont="1" applyNumberFormat="1">
      <alignment horizontal="right" readingOrder="0" shrinkToFit="0" vertical="center" wrapText="0"/>
    </xf>
    <xf borderId="7" fillId="5" fontId="8" numFmtId="168" xfId="0" applyAlignment="1" applyBorder="1" applyFont="1" applyNumberFormat="1">
      <alignment horizontal="right" shrinkToFit="0" wrapText="1"/>
    </xf>
    <xf borderId="7" fillId="3" fontId="11" numFmtId="3" xfId="0" applyAlignment="1" applyBorder="1" applyFont="1" applyNumberFormat="1">
      <alignment horizontal="right" readingOrder="0" shrinkToFit="0" vertical="center" wrapText="0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20.57"/>
    <col customWidth="1" min="3" max="3" width="13.14"/>
    <col customWidth="1" min="4" max="4" width="14.43"/>
    <col customWidth="1" min="5" max="5" width="15.43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44298.0</v>
      </c>
      <c r="C2" s="10" t="s">
        <v>7</v>
      </c>
      <c r="D2" s="11">
        <v>44286.0</v>
      </c>
      <c r="E2" s="12" t="s">
        <v>8</v>
      </c>
      <c r="F2" s="13" t="s">
        <v>9</v>
      </c>
      <c r="G2" s="14"/>
      <c r="H2" s="14"/>
      <c r="I2" s="14"/>
    </row>
    <row r="3" ht="12.75" customHeight="1">
      <c r="A3" s="15"/>
      <c r="B3" s="15"/>
      <c r="C3" s="15"/>
      <c r="D3" s="15"/>
      <c r="E3" s="15"/>
      <c r="F3" s="15"/>
      <c r="G3" s="16"/>
      <c r="H3" s="16"/>
      <c r="I3" s="16"/>
    </row>
    <row r="4" ht="13.5" customHeight="1">
      <c r="A4" s="17" t="s">
        <v>10</v>
      </c>
      <c r="B4" s="18" t="s">
        <v>11</v>
      </c>
      <c r="C4" s="18">
        <v>91.0</v>
      </c>
      <c r="D4" s="19"/>
      <c r="E4" s="18">
        <v>90.0</v>
      </c>
      <c r="F4" s="19"/>
      <c r="G4" s="19"/>
      <c r="H4" s="18">
        <v>90.0</v>
      </c>
      <c r="I4" s="19"/>
    </row>
    <row r="5" ht="25.5" customHeight="1">
      <c r="A5" s="20" t="s">
        <v>12</v>
      </c>
      <c r="B5" s="20" t="s">
        <v>13</v>
      </c>
      <c r="C5" s="21" t="s">
        <v>14</v>
      </c>
      <c r="D5" s="20" t="s">
        <v>15</v>
      </c>
      <c r="E5" s="20" t="s">
        <v>16</v>
      </c>
      <c r="F5" s="20" t="s">
        <v>17</v>
      </c>
      <c r="G5" s="20" t="s">
        <v>18</v>
      </c>
      <c r="H5" s="20" t="s">
        <v>19</v>
      </c>
      <c r="I5" s="20" t="s">
        <v>20</v>
      </c>
    </row>
    <row r="6" ht="12.75" customHeight="1">
      <c r="A6" s="22" t="s">
        <v>21</v>
      </c>
      <c r="B6" s="23">
        <f>sum(B7:B36)</f>
        <v>24945130.05</v>
      </c>
      <c r="C6" s="23">
        <f t="shared" ref="C6:C36" si="1">B6/C$4</f>
        <v>274122.3082</v>
      </c>
      <c r="D6" s="23">
        <f>sum(D7:D36)</f>
        <v>9399152.07</v>
      </c>
      <c r="E6" s="23">
        <v>1.0</v>
      </c>
      <c r="F6" s="24">
        <f t="shared" ref="F6:F36" si="2">E6/C6-1</f>
        <v>-0.999996352</v>
      </c>
      <c r="G6" s="23">
        <f>sum(G7:G36)</f>
        <v>30285112.91</v>
      </c>
      <c r="H6" s="23">
        <f t="shared" ref="H6:H36" si="3">G6/H$4</f>
        <v>336501.2546</v>
      </c>
      <c r="I6" s="24">
        <f t="shared" ref="I6:I36" si="4">D6/G6-1</f>
        <v>-0.6896444765</v>
      </c>
    </row>
    <row r="7" ht="12.75" customHeight="1">
      <c r="A7" s="22" t="s">
        <v>22</v>
      </c>
      <c r="B7" s="25">
        <v>618240.38</v>
      </c>
      <c r="C7" s="23">
        <f t="shared" si="1"/>
        <v>6793.85033</v>
      </c>
      <c r="D7" s="25">
        <v>218078.19</v>
      </c>
      <c r="E7" s="23">
        <f t="shared" ref="E7:E36" si="5">D7/E$4</f>
        <v>2423.091</v>
      </c>
      <c r="F7" s="24">
        <f t="shared" si="2"/>
        <v>-0.6433405385</v>
      </c>
      <c r="G7" s="25">
        <v>702344.16</v>
      </c>
      <c r="H7" s="23">
        <f t="shared" si="3"/>
        <v>7803.824</v>
      </c>
      <c r="I7" s="24">
        <f t="shared" si="4"/>
        <v>-0.6894995325</v>
      </c>
    </row>
    <row r="8" ht="12.75" customHeight="1">
      <c r="A8" s="22" t="s">
        <v>23</v>
      </c>
      <c r="B8" s="25">
        <v>480428.78</v>
      </c>
      <c r="C8" s="23">
        <f t="shared" si="1"/>
        <v>5279.437143</v>
      </c>
      <c r="D8" s="25">
        <v>162674.34</v>
      </c>
      <c r="E8" s="23">
        <f t="shared" si="5"/>
        <v>1807.492667</v>
      </c>
      <c r="F8" s="24">
        <f t="shared" si="2"/>
        <v>-0.6576353468</v>
      </c>
      <c r="G8" s="25">
        <v>627355.55</v>
      </c>
      <c r="H8" s="23">
        <f t="shared" si="3"/>
        <v>6970.617222</v>
      </c>
      <c r="I8" s="24">
        <f t="shared" si="4"/>
        <v>-0.7406983329</v>
      </c>
    </row>
    <row r="9" ht="12.75" customHeight="1">
      <c r="A9" s="22" t="s">
        <v>24</v>
      </c>
      <c r="B9" s="25">
        <v>702837.41</v>
      </c>
      <c r="C9" s="23">
        <f t="shared" si="1"/>
        <v>7723.488022</v>
      </c>
      <c r="D9" s="25">
        <v>361097.58</v>
      </c>
      <c r="E9" s="23">
        <f t="shared" si="5"/>
        <v>4012.195333</v>
      </c>
      <c r="F9" s="24">
        <f t="shared" si="2"/>
        <v>-0.480520288</v>
      </c>
      <c r="G9" s="25">
        <v>930260.36</v>
      </c>
      <c r="H9" s="23">
        <f t="shared" si="3"/>
        <v>10336.22622</v>
      </c>
      <c r="I9" s="24">
        <f t="shared" si="4"/>
        <v>-0.6118317027</v>
      </c>
    </row>
    <row r="10" ht="12.75" customHeight="1">
      <c r="A10" s="22" t="s">
        <v>25</v>
      </c>
      <c r="B10" s="25">
        <v>333934.71</v>
      </c>
      <c r="C10" s="23">
        <f t="shared" si="1"/>
        <v>3669.612198</v>
      </c>
      <c r="D10" s="25">
        <v>154295.36</v>
      </c>
      <c r="E10" s="23">
        <f t="shared" si="5"/>
        <v>1714.392889</v>
      </c>
      <c r="F10" s="24">
        <f t="shared" si="2"/>
        <v>-0.5328136063</v>
      </c>
      <c r="G10" s="25">
        <v>358504.91</v>
      </c>
      <c r="H10" s="23">
        <f t="shared" si="3"/>
        <v>3983.387889</v>
      </c>
      <c r="I10" s="24">
        <f t="shared" si="4"/>
        <v>-0.5696143743</v>
      </c>
    </row>
    <row r="11" ht="12.75" customHeight="1">
      <c r="A11" s="22" t="s">
        <v>26</v>
      </c>
      <c r="B11" s="25">
        <v>414397.33</v>
      </c>
      <c r="C11" s="23">
        <f t="shared" si="1"/>
        <v>4553.816813</v>
      </c>
      <c r="D11" s="25">
        <v>171465.94</v>
      </c>
      <c r="E11" s="23">
        <f t="shared" si="5"/>
        <v>1905.177111</v>
      </c>
      <c r="F11" s="24">
        <f t="shared" si="2"/>
        <v>-0.5816307091</v>
      </c>
      <c r="G11" s="25">
        <v>446523.96</v>
      </c>
      <c r="H11" s="23">
        <f t="shared" si="3"/>
        <v>4961.377333</v>
      </c>
      <c r="I11" s="24">
        <f t="shared" si="4"/>
        <v>-0.6159983442</v>
      </c>
    </row>
    <row r="12" ht="12.75" customHeight="1">
      <c r="A12" s="22" t="s">
        <v>27</v>
      </c>
      <c r="B12" s="25">
        <v>468021.28</v>
      </c>
      <c r="C12" s="23">
        <f t="shared" si="1"/>
        <v>5143.090989</v>
      </c>
      <c r="D12" s="25">
        <v>184575.34</v>
      </c>
      <c r="E12" s="23">
        <f t="shared" si="5"/>
        <v>2050.837111</v>
      </c>
      <c r="F12" s="24">
        <f t="shared" si="2"/>
        <v>-0.6012442487</v>
      </c>
      <c r="G12" s="25">
        <v>754417.54</v>
      </c>
      <c r="H12" s="23">
        <f t="shared" si="3"/>
        <v>8382.417111</v>
      </c>
      <c r="I12" s="24">
        <f t="shared" si="4"/>
        <v>-0.7553406036</v>
      </c>
    </row>
    <row r="13" ht="12.75" customHeight="1">
      <c r="A13" s="22" t="s">
        <v>28</v>
      </c>
      <c r="B13" s="25">
        <v>337840.89</v>
      </c>
      <c r="C13" s="23">
        <f t="shared" si="1"/>
        <v>3712.537253</v>
      </c>
      <c r="D13" s="25">
        <v>108079.07</v>
      </c>
      <c r="E13" s="23">
        <f t="shared" si="5"/>
        <v>1200.878556</v>
      </c>
      <c r="F13" s="24">
        <f t="shared" si="2"/>
        <v>-0.6765342746</v>
      </c>
      <c r="G13" s="25">
        <v>381341.8</v>
      </c>
      <c r="H13" s="23">
        <f t="shared" si="3"/>
        <v>4237.131111</v>
      </c>
      <c r="I13" s="24">
        <f t="shared" si="4"/>
        <v>-0.7165821581</v>
      </c>
    </row>
    <row r="14" ht="12.75" customHeight="1">
      <c r="A14" s="22" t="s">
        <v>29</v>
      </c>
      <c r="B14" s="25">
        <v>153058.0</v>
      </c>
      <c r="C14" s="23">
        <f t="shared" si="1"/>
        <v>1681.956044</v>
      </c>
      <c r="D14" s="25">
        <v>84618.1</v>
      </c>
      <c r="E14" s="23">
        <f t="shared" si="5"/>
        <v>940.2011111</v>
      </c>
      <c r="F14" s="24">
        <f t="shared" si="2"/>
        <v>-0.4410073233</v>
      </c>
      <c r="G14" s="25">
        <v>219725.9</v>
      </c>
      <c r="H14" s="23">
        <f t="shared" si="3"/>
        <v>2441.398889</v>
      </c>
      <c r="I14" s="24">
        <f t="shared" si="4"/>
        <v>-0.6148924637</v>
      </c>
    </row>
    <row r="15" ht="12.75" customHeight="1">
      <c r="A15" s="22" t="s">
        <v>30</v>
      </c>
      <c r="B15" s="25">
        <v>232276.86</v>
      </c>
      <c r="C15" s="23">
        <f t="shared" si="1"/>
        <v>2552.492967</v>
      </c>
      <c r="D15" s="25">
        <v>93689.84</v>
      </c>
      <c r="E15" s="23">
        <f t="shared" si="5"/>
        <v>1040.998222</v>
      </c>
      <c r="F15" s="24">
        <f t="shared" si="2"/>
        <v>-0.5921641173</v>
      </c>
      <c r="G15" s="25">
        <v>258128.78</v>
      </c>
      <c r="H15" s="23">
        <f t="shared" si="3"/>
        <v>2868.097556</v>
      </c>
      <c r="I15" s="24">
        <f t="shared" si="4"/>
        <v>-0.6370422546</v>
      </c>
    </row>
    <row r="16" ht="12.75" customHeight="1">
      <c r="A16" s="22" t="s">
        <v>31</v>
      </c>
      <c r="B16" s="25">
        <v>3756175.69</v>
      </c>
      <c r="C16" s="23">
        <f t="shared" si="1"/>
        <v>41276.65593</v>
      </c>
      <c r="D16" s="25">
        <v>1232972.53</v>
      </c>
      <c r="E16" s="23">
        <f t="shared" si="5"/>
        <v>13699.69478</v>
      </c>
      <c r="F16" s="24">
        <f t="shared" si="2"/>
        <v>-0.668100662</v>
      </c>
      <c r="G16" s="25">
        <v>4660351.9</v>
      </c>
      <c r="H16" s="23">
        <f t="shared" si="3"/>
        <v>51781.68778</v>
      </c>
      <c r="I16" s="24">
        <f t="shared" si="4"/>
        <v>-0.7354335989</v>
      </c>
    </row>
    <row r="17" ht="12.75" customHeight="1">
      <c r="A17" s="22" t="s">
        <v>32</v>
      </c>
      <c r="B17" s="25">
        <v>2847034.81</v>
      </c>
      <c r="C17" s="23">
        <f t="shared" si="1"/>
        <v>31286.09681</v>
      </c>
      <c r="D17" s="25">
        <v>1098909.01</v>
      </c>
      <c r="E17" s="23">
        <f t="shared" si="5"/>
        <v>12210.10011</v>
      </c>
      <c r="F17" s="24">
        <f t="shared" si="2"/>
        <v>-0.6097275993</v>
      </c>
      <c r="G17" s="25">
        <v>3401212.79</v>
      </c>
      <c r="H17" s="23">
        <f t="shared" si="3"/>
        <v>37791.25322</v>
      </c>
      <c r="I17" s="24">
        <f t="shared" si="4"/>
        <v>-0.676906716</v>
      </c>
    </row>
    <row r="18" ht="12.75" customHeight="1">
      <c r="A18" s="22" t="s">
        <v>33</v>
      </c>
      <c r="B18" s="25">
        <v>1067723.47</v>
      </c>
      <c r="C18" s="23">
        <f t="shared" si="1"/>
        <v>11733.22495</v>
      </c>
      <c r="D18" s="25">
        <v>470611.69</v>
      </c>
      <c r="E18" s="23">
        <f t="shared" si="5"/>
        <v>5229.018778</v>
      </c>
      <c r="F18" s="24">
        <f t="shared" si="2"/>
        <v>-0.5543408737</v>
      </c>
      <c r="G18" s="25">
        <v>1044155.79</v>
      </c>
      <c r="H18" s="23">
        <f t="shared" si="3"/>
        <v>11601.731</v>
      </c>
      <c r="I18" s="24">
        <f t="shared" si="4"/>
        <v>-0.549289776</v>
      </c>
    </row>
    <row r="19" ht="12.75" customHeight="1">
      <c r="A19" s="22" t="s">
        <v>34</v>
      </c>
      <c r="B19" s="25">
        <v>567863.07</v>
      </c>
      <c r="C19" s="23">
        <f t="shared" si="1"/>
        <v>6240.253516</v>
      </c>
      <c r="D19" s="25">
        <v>238132.35</v>
      </c>
      <c r="E19" s="23">
        <f t="shared" si="5"/>
        <v>2645.915</v>
      </c>
      <c r="F19" s="24">
        <f t="shared" si="2"/>
        <v>-0.5759923867</v>
      </c>
      <c r="G19" s="25">
        <v>799025.03</v>
      </c>
      <c r="H19" s="23">
        <f t="shared" si="3"/>
        <v>8878.055889</v>
      </c>
      <c r="I19" s="24">
        <f t="shared" si="4"/>
        <v>-0.7019713513</v>
      </c>
    </row>
    <row r="20" ht="12.75" customHeight="1">
      <c r="A20" s="22" t="s">
        <v>35</v>
      </c>
      <c r="B20" s="25">
        <v>849041.66</v>
      </c>
      <c r="C20" s="23">
        <f t="shared" si="1"/>
        <v>9330.128132</v>
      </c>
      <c r="D20" s="25">
        <v>431194.87</v>
      </c>
      <c r="E20" s="23">
        <f t="shared" si="5"/>
        <v>4791.054111</v>
      </c>
      <c r="F20" s="24">
        <f t="shared" si="2"/>
        <v>-0.4864964293</v>
      </c>
      <c r="G20" s="25">
        <v>1003567.49</v>
      </c>
      <c r="H20" s="23">
        <f t="shared" si="3"/>
        <v>11150.74989</v>
      </c>
      <c r="I20" s="24">
        <f t="shared" si="4"/>
        <v>-0.5703379451</v>
      </c>
    </row>
    <row r="21" ht="12.75" customHeight="1">
      <c r="A21" s="22" t="s">
        <v>36</v>
      </c>
      <c r="B21" s="25">
        <v>1592457.88</v>
      </c>
      <c r="C21" s="23">
        <f t="shared" si="1"/>
        <v>17499.53714</v>
      </c>
      <c r="D21" s="25">
        <v>555923.56</v>
      </c>
      <c r="E21" s="23">
        <f t="shared" si="5"/>
        <v>6176.928444</v>
      </c>
      <c r="F21" s="24">
        <f t="shared" si="2"/>
        <v>-0.6470233244</v>
      </c>
      <c r="G21" s="25">
        <v>1927204.02</v>
      </c>
      <c r="H21" s="23">
        <f t="shared" si="3"/>
        <v>21413.378</v>
      </c>
      <c r="I21" s="24">
        <f t="shared" si="4"/>
        <v>-0.7115388126</v>
      </c>
    </row>
    <row r="22" ht="12.75" customHeight="1">
      <c r="A22" s="22" t="s">
        <v>37</v>
      </c>
      <c r="B22" s="25">
        <v>171285.55</v>
      </c>
      <c r="C22" s="23">
        <f t="shared" si="1"/>
        <v>1882.258791</v>
      </c>
      <c r="D22" s="25">
        <v>79724.96</v>
      </c>
      <c r="E22" s="23">
        <f t="shared" si="5"/>
        <v>885.8328889</v>
      </c>
      <c r="F22" s="24">
        <f t="shared" si="2"/>
        <v>-0.5293777386</v>
      </c>
      <c r="G22" s="25">
        <v>221623.2</v>
      </c>
      <c r="H22" s="23">
        <f t="shared" si="3"/>
        <v>2462.48</v>
      </c>
      <c r="I22" s="24">
        <f t="shared" si="4"/>
        <v>-0.6402679864</v>
      </c>
    </row>
    <row r="23" ht="12.75" customHeight="1">
      <c r="A23" s="22" t="s">
        <v>38</v>
      </c>
      <c r="B23" s="25">
        <v>123643.09</v>
      </c>
      <c r="C23" s="23">
        <f t="shared" si="1"/>
        <v>1358.715275</v>
      </c>
      <c r="D23" s="25">
        <v>68669.32</v>
      </c>
      <c r="E23" s="23">
        <f t="shared" si="5"/>
        <v>762.9924444</v>
      </c>
      <c r="F23" s="24">
        <f t="shared" si="2"/>
        <v>-0.438445671</v>
      </c>
      <c r="G23" s="25">
        <v>134808.96</v>
      </c>
      <c r="H23" s="23">
        <f t="shared" si="3"/>
        <v>1497.877333</v>
      </c>
      <c r="I23" s="24">
        <f t="shared" si="4"/>
        <v>-0.4906175376</v>
      </c>
    </row>
    <row r="24" ht="12.75" customHeight="1">
      <c r="A24" s="22" t="s">
        <v>39</v>
      </c>
      <c r="B24" s="25">
        <v>194216.77</v>
      </c>
      <c r="C24" s="23">
        <f t="shared" si="1"/>
        <v>2134.25022</v>
      </c>
      <c r="D24" s="25">
        <v>96949.64</v>
      </c>
      <c r="E24" s="23">
        <f t="shared" si="5"/>
        <v>1077.218222</v>
      </c>
      <c r="F24" s="24">
        <f t="shared" si="2"/>
        <v>-0.4952708861</v>
      </c>
      <c r="G24" s="25">
        <v>219936.45</v>
      </c>
      <c r="H24" s="23">
        <f t="shared" si="3"/>
        <v>2443.738333</v>
      </c>
      <c r="I24" s="24">
        <f t="shared" si="4"/>
        <v>-0.5591924849</v>
      </c>
    </row>
    <row r="25" ht="12.75" customHeight="1">
      <c r="A25" s="22" t="s">
        <v>40</v>
      </c>
      <c r="B25" s="25">
        <v>627169.13</v>
      </c>
      <c r="C25" s="23">
        <f t="shared" si="1"/>
        <v>6891.968462</v>
      </c>
      <c r="D25" s="25">
        <v>239424.34</v>
      </c>
      <c r="E25" s="23">
        <f t="shared" si="5"/>
        <v>2660.270444</v>
      </c>
      <c r="F25" s="24">
        <f t="shared" si="2"/>
        <v>-0.6140042632</v>
      </c>
      <c r="G25" s="25">
        <v>773225.89</v>
      </c>
      <c r="H25" s="23">
        <f t="shared" si="3"/>
        <v>8591.398778</v>
      </c>
      <c r="I25" s="24">
        <f t="shared" si="4"/>
        <v>-0.6903565399</v>
      </c>
    </row>
    <row r="26" ht="12.75" customHeight="1">
      <c r="A26" s="22" t="s">
        <v>41</v>
      </c>
      <c r="B26" s="25">
        <v>513826.12</v>
      </c>
      <c r="C26" s="23">
        <f t="shared" si="1"/>
        <v>5646.440879</v>
      </c>
      <c r="D26" s="25">
        <v>239248.64</v>
      </c>
      <c r="E26" s="23">
        <f t="shared" si="5"/>
        <v>2658.318222</v>
      </c>
      <c r="F26" s="24">
        <f t="shared" si="2"/>
        <v>-0.5292046301</v>
      </c>
      <c r="G26" s="25">
        <v>576529.18</v>
      </c>
      <c r="H26" s="23">
        <f t="shared" si="3"/>
        <v>6405.879778</v>
      </c>
      <c r="I26" s="24">
        <f t="shared" si="4"/>
        <v>-0.5850190271</v>
      </c>
    </row>
    <row r="27" ht="12.75" customHeight="1">
      <c r="A27" s="22" t="s">
        <v>42</v>
      </c>
      <c r="B27" s="25">
        <v>898762.84</v>
      </c>
      <c r="C27" s="23">
        <f t="shared" si="1"/>
        <v>9876.514725</v>
      </c>
      <c r="D27" s="25">
        <v>404892.4</v>
      </c>
      <c r="E27" s="23">
        <f t="shared" si="5"/>
        <v>4498.804444</v>
      </c>
      <c r="F27" s="24">
        <f t="shared" si="2"/>
        <v>-0.5444947363</v>
      </c>
      <c r="G27" s="25">
        <v>1041790.74</v>
      </c>
      <c r="H27" s="23">
        <f t="shared" si="3"/>
        <v>11575.45267</v>
      </c>
      <c r="I27" s="24">
        <f t="shared" si="4"/>
        <v>-0.6113495883</v>
      </c>
    </row>
    <row r="28" ht="12.75" customHeight="1">
      <c r="A28" s="22" t="s">
        <v>43</v>
      </c>
      <c r="B28" s="25">
        <v>820669.76</v>
      </c>
      <c r="C28" s="23">
        <f t="shared" si="1"/>
        <v>9018.349011</v>
      </c>
      <c r="D28" s="25">
        <v>206913.52</v>
      </c>
      <c r="E28" s="23">
        <f t="shared" si="5"/>
        <v>2299.039111</v>
      </c>
      <c r="F28" s="24">
        <f t="shared" si="2"/>
        <v>-0.7450709539</v>
      </c>
      <c r="G28" s="25">
        <v>964490.28</v>
      </c>
      <c r="H28" s="23">
        <f t="shared" si="3"/>
        <v>10716.55867</v>
      </c>
      <c r="I28" s="24">
        <f t="shared" si="4"/>
        <v>-0.7854685275</v>
      </c>
    </row>
    <row r="29" ht="12.75" customHeight="1">
      <c r="A29" s="22" t="s">
        <v>44</v>
      </c>
      <c r="B29" s="25">
        <v>916639.81</v>
      </c>
      <c r="C29" s="23">
        <f t="shared" si="1"/>
        <v>10072.96495</v>
      </c>
      <c r="D29" s="25">
        <v>442997.64</v>
      </c>
      <c r="E29" s="23">
        <f t="shared" si="5"/>
        <v>4922.196</v>
      </c>
      <c r="F29" s="24">
        <f t="shared" si="2"/>
        <v>-0.5113458622</v>
      </c>
      <c r="G29" s="25">
        <v>1288153.32</v>
      </c>
      <c r="H29" s="23">
        <f t="shared" si="3"/>
        <v>14312.81467</v>
      </c>
      <c r="I29" s="24">
        <f t="shared" si="4"/>
        <v>-0.65609867</v>
      </c>
    </row>
    <row r="30" ht="12.75" customHeight="1">
      <c r="A30" s="22" t="s">
        <v>45</v>
      </c>
      <c r="B30" s="25">
        <v>193582.72</v>
      </c>
      <c r="C30" s="23">
        <f t="shared" si="1"/>
        <v>2127.282637</v>
      </c>
      <c r="D30" s="25">
        <v>80107.27</v>
      </c>
      <c r="E30" s="23">
        <f t="shared" si="5"/>
        <v>890.0807778</v>
      </c>
      <c r="F30" s="24">
        <f t="shared" si="2"/>
        <v>-0.5815879084</v>
      </c>
      <c r="G30" s="25">
        <v>304028.19</v>
      </c>
      <c r="H30" s="23">
        <f t="shared" si="3"/>
        <v>3378.091</v>
      </c>
      <c r="I30" s="24">
        <f t="shared" si="4"/>
        <v>-0.7365136766</v>
      </c>
    </row>
    <row r="31" ht="12.75" customHeight="1">
      <c r="A31" s="22" t="s">
        <v>46</v>
      </c>
      <c r="B31" s="25">
        <v>96011.01</v>
      </c>
      <c r="C31" s="23">
        <f t="shared" si="1"/>
        <v>1055.066044</v>
      </c>
      <c r="D31" s="25">
        <v>36681.34</v>
      </c>
      <c r="E31" s="23">
        <f t="shared" si="5"/>
        <v>407.5704444</v>
      </c>
      <c r="F31" s="24">
        <f t="shared" si="2"/>
        <v>-0.6137014865</v>
      </c>
      <c r="G31" s="25">
        <v>108333.57</v>
      </c>
      <c r="H31" s="23">
        <f t="shared" si="3"/>
        <v>1203.706333</v>
      </c>
      <c r="I31" s="24">
        <f t="shared" si="4"/>
        <v>-0.6614037551</v>
      </c>
    </row>
    <row r="32" ht="12.75" customHeight="1">
      <c r="A32" s="22" t="s">
        <v>47</v>
      </c>
      <c r="B32" s="25">
        <v>440260.88</v>
      </c>
      <c r="C32" s="23">
        <f t="shared" si="1"/>
        <v>4838.031648</v>
      </c>
      <c r="D32" s="25">
        <v>139640.18</v>
      </c>
      <c r="E32" s="23">
        <f t="shared" si="5"/>
        <v>1551.557556</v>
      </c>
      <c r="F32" s="24">
        <f t="shared" si="2"/>
        <v>-0.6792998334</v>
      </c>
      <c r="G32" s="25">
        <v>537223.55</v>
      </c>
      <c r="H32" s="23">
        <f t="shared" si="3"/>
        <v>5969.150556</v>
      </c>
      <c r="I32" s="24">
        <f t="shared" si="4"/>
        <v>-0.740070628</v>
      </c>
    </row>
    <row r="33" ht="12.75" customHeight="1">
      <c r="A33" s="22" t="s">
        <v>48</v>
      </c>
      <c r="B33" s="25">
        <v>2091794.99</v>
      </c>
      <c r="C33" s="23">
        <f t="shared" si="1"/>
        <v>22986.75813</v>
      </c>
      <c r="D33" s="25">
        <v>637881.8</v>
      </c>
      <c r="E33" s="23">
        <f t="shared" si="5"/>
        <v>7087.575556</v>
      </c>
      <c r="F33" s="24">
        <f t="shared" si="2"/>
        <v>-0.6916670235</v>
      </c>
      <c r="G33" s="25">
        <v>2548851.6</v>
      </c>
      <c r="H33" s="23">
        <f t="shared" si="3"/>
        <v>28320.57333</v>
      </c>
      <c r="I33" s="24">
        <f t="shared" si="4"/>
        <v>-0.7497375681</v>
      </c>
    </row>
    <row r="34" ht="12.75" customHeight="1">
      <c r="A34" s="22" t="s">
        <v>49</v>
      </c>
      <c r="B34" s="25">
        <v>769082.88</v>
      </c>
      <c r="C34" s="23">
        <f t="shared" si="1"/>
        <v>8451.46022</v>
      </c>
      <c r="D34" s="25">
        <v>284180.96</v>
      </c>
      <c r="E34" s="23">
        <f t="shared" si="5"/>
        <v>3157.566222</v>
      </c>
      <c r="F34" s="24">
        <f t="shared" si="2"/>
        <v>-0.6263880868</v>
      </c>
      <c r="G34" s="25">
        <v>965491.07</v>
      </c>
      <c r="H34" s="23">
        <f t="shared" si="3"/>
        <v>10727.67856</v>
      </c>
      <c r="I34" s="24">
        <f t="shared" si="4"/>
        <v>-0.7056617416</v>
      </c>
    </row>
    <row r="35" ht="12.75" customHeight="1">
      <c r="A35" s="22" t="s">
        <v>50</v>
      </c>
      <c r="B35" s="25">
        <v>292398.37</v>
      </c>
      <c r="C35" s="23">
        <f t="shared" si="1"/>
        <v>3213.168901</v>
      </c>
      <c r="D35" s="25">
        <v>92839.09</v>
      </c>
      <c r="E35" s="23">
        <f t="shared" si="5"/>
        <v>1031.545444</v>
      </c>
      <c r="F35" s="24">
        <f t="shared" si="2"/>
        <v>-0.6789632054</v>
      </c>
      <c r="G35" s="25">
        <v>361596.87</v>
      </c>
      <c r="H35" s="23">
        <f t="shared" si="3"/>
        <v>4017.743</v>
      </c>
      <c r="I35" s="24">
        <f t="shared" si="4"/>
        <v>-0.7432525066</v>
      </c>
    </row>
    <row r="36" ht="12.75" customHeight="1">
      <c r="A36" s="22" t="s">
        <v>51</v>
      </c>
      <c r="B36" s="25">
        <v>2374453.91</v>
      </c>
      <c r="C36" s="23">
        <f t="shared" si="1"/>
        <v>26092.90011</v>
      </c>
      <c r="D36" s="25">
        <v>782683.2</v>
      </c>
      <c r="E36" s="23">
        <f t="shared" si="5"/>
        <v>8696.48</v>
      </c>
      <c r="F36" s="24">
        <f t="shared" si="2"/>
        <v>-0.6667108691</v>
      </c>
      <c r="G36" s="25">
        <v>2724910.06</v>
      </c>
      <c r="H36" s="23">
        <f t="shared" si="3"/>
        <v>30276.77844</v>
      </c>
      <c r="I36" s="24">
        <f t="shared" si="4"/>
        <v>-0.7127673271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6" t="s">
        <v>52</v>
      </c>
      <c r="B1" s="27" t="s">
        <v>53</v>
      </c>
      <c r="C1" s="27" t="s">
        <v>54</v>
      </c>
      <c r="D1" s="26" t="s">
        <v>55</v>
      </c>
    </row>
    <row r="2" ht="12.75" customHeight="1">
      <c r="A2" s="28"/>
      <c r="B2" s="29"/>
      <c r="C2" s="30"/>
      <c r="D2" s="31"/>
    </row>
    <row r="3" ht="12.0" customHeight="1">
      <c r="A3" s="28"/>
      <c r="B3" s="29"/>
      <c r="C3" s="30"/>
      <c r="D3" s="31"/>
    </row>
    <row r="4" ht="12.0" customHeight="1">
      <c r="A4" s="28"/>
      <c r="B4" s="29"/>
      <c r="C4" s="30"/>
      <c r="D4" s="31"/>
    </row>
    <row r="5" ht="15.75" customHeight="1">
      <c r="A5" s="32"/>
      <c r="B5" s="33"/>
      <c r="C5" s="34"/>
      <c r="D5" s="35"/>
    </row>
  </sheetData>
  <drawing r:id="rId1"/>
</worksheet>
</file>