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RT_SU_CZ" sheetId="1" r:id="rId3"/>
    <sheet state="visible" name="Change Log" sheetId="2" r:id="rId4"/>
  </sheets>
  <definedNames/>
  <calcPr/>
</workbook>
</file>

<file path=xl/sharedStrings.xml><?xml version="1.0" encoding="utf-8"?>
<sst xmlns="http://schemas.openxmlformats.org/spreadsheetml/2006/main" count="98" uniqueCount="71">
  <si>
    <t>Data source</t>
  </si>
  <si>
    <t>Change date</t>
  </si>
  <si>
    <t>EUROCONTROL</t>
  </si>
  <si>
    <t>Entity</t>
  </si>
  <si>
    <t>Period Start</t>
  </si>
  <si>
    <t>Period</t>
  </si>
  <si>
    <t>Comment</t>
  </si>
  <si>
    <t>ALL</t>
  </si>
  <si>
    <t>Meta data</t>
  </si>
  <si>
    <t>Update Q4</t>
  </si>
  <si>
    <t>N/A</t>
  </si>
  <si>
    <t>Actual 2016 SU</t>
  </si>
  <si>
    <t>Update SU with situation at 15/03/2017</t>
  </si>
  <si>
    <t>Estonia, Hungary, United Kingdom</t>
  </si>
  <si>
    <t>Actual en-route service units slightly modified to align with CRCO data</t>
  </si>
  <si>
    <t>Release date</t>
  </si>
  <si>
    <t>Update Q1</t>
  </si>
  <si>
    <t>Period End</t>
  </si>
  <si>
    <t>Q2 2017</t>
  </si>
  <si>
    <t>Update Q2</t>
  </si>
  <si>
    <t>Contact</t>
  </si>
  <si>
    <t>Q3 2017</t>
  </si>
  <si>
    <t>Update Q3</t>
  </si>
  <si>
    <t>15 Mar. 2018</t>
  </si>
  <si>
    <t>Full year update</t>
  </si>
  <si>
    <t>pru-support@eurocontrol.int</t>
  </si>
  <si>
    <t>data update</t>
  </si>
  <si>
    <t>14 Dec. 2018</t>
  </si>
  <si>
    <t>21 Mar. 2019</t>
  </si>
  <si>
    <t>Period: JAN-APR</t>
  </si>
  <si>
    <t>SOURCE: CRCO</t>
  </si>
  <si>
    <t>En-route service units</t>
  </si>
  <si>
    <t>Actual [2018]</t>
  </si>
  <si>
    <t>Daily ER SU [2017]</t>
  </si>
  <si>
    <t>Actual [2019]</t>
  </si>
  <si>
    <t>Daily ER SU [actual, 2019]</t>
  </si>
  <si>
    <t>19/18 (%)</t>
  </si>
  <si>
    <t>Det. [2019]</t>
  </si>
  <si>
    <t>Daily ER SU [2019]</t>
  </si>
  <si>
    <t>act./det.(%)</t>
  </si>
  <si>
    <t>SES RP2 Area</t>
  </si>
  <si>
    <t>Austria</t>
  </si>
  <si>
    <t>Belgium-Luxembourg</t>
  </si>
  <si>
    <t>Bulgaria</t>
  </si>
  <si>
    <t>Croatia</t>
  </si>
  <si>
    <t>Cyprus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</si>
  <si>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</si>
  <si>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</si>
  <si>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</si>
  <si>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</si>
  <si>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</si>
  <si>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</si>
  <si>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</si>
  <si>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</si>
  <si>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</si>
  <si>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</si>
  <si>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</si>
  <si>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Lithuania</t>
  </si>
  <si>
    <t>Malta</t>
  </si>
  <si>
    <t>Netherlands</t>
  </si>
  <si>
    <t>Norway</t>
  </si>
  <si>
    <t>Poland</t>
  </si>
  <si>
    <t>Portugal Continental</t>
  </si>
  <si>
    <t>Romania</t>
  </si>
  <si>
    <t>Slovakia</t>
  </si>
  <si>
    <t>Slovenia</t>
  </si>
  <si>
    <t>Spain Canarias</t>
  </si>
  <si>
    <t>Spain Continental</t>
  </si>
  <si>
    <t>Sweden</t>
  </si>
  <si>
    <t>Switzerland</t>
  </si>
  <si>
    <t>United Kingdom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</si>
</sst>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d&quot; &quot;mmm&quot; &quot;yyyy"/>
    <numFmt numFmtId="165" formatCode="d mmm yyyy"/>
    <numFmt numFmtId="166" formatCode="d mmm. yyyy"/>
    <numFmt numFmtId="167" formatCode="mmm yyyy"/>
    <numFmt numFmtId="168" formatCode="m/d/yyyy"/>
    <numFmt numFmtId="169" formatCode="0.0%"/>
  </numFmts>
  <fonts count="14">
    <font>
      <sz val="10.0"/>
      <color rgb="FF000000"/>
      <name val="Arial"/>
    </font>
    <font>
      <b/>
      <sz val="9.0"/>
      <color rgb="FF396EA2"/>
      <name val="Calibri"/>
    </font>
    <font>
      <sz val="9.0"/>
      <color rgb="FF000000"/>
      <name val="Calibri"/>
    </font>
    <font>
      <sz val="9.0"/>
      <color rgb="FF396EA2"/>
      <name val="Calibri"/>
    </font>
    <font>
      <sz val="9.0"/>
      <name val="Calibri"/>
    </font>
    <font>
      <sz val="9.0"/>
      <color rgb="FF396EA2"/>
      <name val="Arial"/>
    </font>
    <font>
      <b/>
      <sz val="10.0"/>
      <color rgb="FF396EA2"/>
      <name val="Calibri"/>
    </font>
    <font>
      <sz val="10.0"/>
      <color rgb="FF396EA2"/>
      <name val="Calibri"/>
    </font>
    <font>
      <sz val="9.0"/>
      <color rgb="FFC00000"/>
      <name val="Arial"/>
    </font>
    <font>
      <u/>
      <sz val="9.0"/>
      <color rgb="FF396EA2"/>
      <name val="Arial"/>
    </font>
    <font>
      <u/>
      <sz val="10.0"/>
      <color rgb="FF396EA2"/>
      <name val="Calibri"/>
    </font>
    <font>
      <b/>
      <sz val="8.0"/>
      <color rgb="FFC00000"/>
      <name val="Arial"/>
    </font>
    <font>
      <b/>
      <sz val="8.0"/>
      <color rgb="FFC00000"/>
      <name val="Calibri"/>
    </font>
    <font>
      <sz val="10.0"/>
      <color rgb="FF00000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</fills>
  <borders count="10">
    <border/>
    <border>
      <left/>
      <right/>
      <top/>
      <bottom/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top/>
      <bottom/>
    </border>
    <border>
      <left/>
      <right/>
    </border>
    <border>
      <right/>
      <top/>
      <bottom/>
    </border>
    <border>
      <left/>
      <right/>
      <top/>
      <bottom style="thin">
        <color rgb="FF000000"/>
      </bottom>
    </border>
    <border>
      <left/>
      <right/>
      <bottom style="thin">
        <color rgb="FF000000"/>
      </bottom>
    </border>
    <border>
      <right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2" fillId="3" fontId="2" numFmtId="0" xfId="0" applyAlignment="1" applyBorder="1" applyFill="1" applyFont="1">
      <alignment shrinkToFit="0" wrapText="0"/>
    </xf>
    <xf borderId="1" fillId="4" fontId="3" numFmtId="49" xfId="0" applyAlignment="1" applyBorder="1" applyFill="1" applyFont="1" applyNumberFormat="1">
      <alignment horizontal="left" readingOrder="0" shrinkToFit="0" vertical="bottom" wrapText="0"/>
    </xf>
    <xf borderId="2" fillId="3" fontId="2" numFmtId="0" xfId="0" applyAlignment="1" applyBorder="1" applyFont="1">
      <alignment horizontal="center" shrinkToFit="0" wrapText="0"/>
    </xf>
    <xf borderId="3" fillId="2" fontId="1" numFmtId="0" xfId="0" applyAlignment="1" applyBorder="1" applyFont="1">
      <alignment shrinkToFit="0" vertical="bottom" wrapText="0"/>
    </xf>
    <xf borderId="4" fillId="4" fontId="4" numFmtId="164" xfId="0" applyAlignment="1" applyBorder="1" applyFont="1" applyNumberFormat="1">
      <alignment horizontal="left" readingOrder="0" shrinkToFit="0" vertical="bottom" wrapText="0"/>
    </xf>
    <xf borderId="0" fillId="4" fontId="5" numFmtId="164" xfId="0" applyAlignment="1" applyFont="1" applyNumberFormat="1">
      <alignment horizontal="left" readingOrder="0" shrinkToFit="0" wrapText="0"/>
    </xf>
    <xf borderId="0" fillId="4" fontId="2" numFmtId="0" xfId="0" applyAlignment="1" applyFont="1">
      <alignment readingOrder="0" shrinkToFit="0" vertical="center" wrapText="1"/>
    </xf>
    <xf borderId="0" fillId="4" fontId="2" numFmtId="0" xfId="0" applyAlignment="1" applyFont="1">
      <alignment horizontal="center" readingOrder="0" shrinkToFit="0" vertical="center" wrapText="0"/>
    </xf>
    <xf borderId="5" fillId="2" fontId="6" numFmtId="0" xfId="0" applyAlignment="1" applyBorder="1" applyFont="1">
      <alignment horizontal="left" shrinkToFit="0" wrapText="0"/>
    </xf>
    <xf borderId="0" fillId="4" fontId="2" numFmtId="0" xfId="0" applyAlignment="1" applyFont="1">
      <alignment readingOrder="0" shrinkToFit="0" wrapText="1"/>
    </xf>
    <xf borderId="1" fillId="4" fontId="7" numFmtId="0" xfId="0" applyAlignment="1" applyBorder="1" applyFont="1">
      <alignment horizontal="left" readingOrder="0" shrinkToFit="0" wrapText="0"/>
    </xf>
    <xf borderId="0" fillId="4" fontId="4" numFmtId="164" xfId="0" applyAlignment="1" applyFont="1" applyNumberFormat="1">
      <alignment horizontal="center" readingOrder="0" shrinkToFit="0" vertical="bottom" wrapText="0"/>
    </xf>
    <xf borderId="0" fillId="4" fontId="7" numFmtId="0" xfId="0" applyAlignment="1" applyFont="1">
      <alignment horizontal="left" readingOrder="0" shrinkToFit="0" wrapText="0"/>
    </xf>
    <xf borderId="0" fillId="4" fontId="2" numFmtId="17" xfId="0" applyAlignment="1" applyFont="1" applyNumberFormat="1">
      <alignment vertical="bottom"/>
    </xf>
    <xf borderId="6" fillId="2" fontId="1" numFmtId="0" xfId="0" applyAlignment="1" applyBorder="1" applyFont="1">
      <alignment shrinkToFit="0" wrapText="0"/>
    </xf>
    <xf borderId="0" fillId="4" fontId="2" numFmtId="0" xfId="0" applyAlignment="1" applyFont="1">
      <alignment horizontal="center" shrinkToFit="0" vertical="bottom" wrapText="0"/>
    </xf>
    <xf borderId="7" fillId="4" fontId="8" numFmtId="165" xfId="0" applyAlignment="1" applyBorder="1" applyFont="1" applyNumberFormat="1">
      <alignment horizontal="center" readingOrder="0" vertical="bottom"/>
    </xf>
    <xf borderId="0" fillId="4" fontId="2" numFmtId="0" xfId="0" applyAlignment="1" applyFont="1">
      <alignment vertical="bottom"/>
    </xf>
    <xf borderId="8" fillId="2" fontId="1" numFmtId="0" xfId="0" applyAlignment="1" applyBorder="1" applyFont="1">
      <alignment shrinkToFit="0" vertical="bottom" wrapText="0"/>
    </xf>
    <xf borderId="0" fillId="4" fontId="4" numFmtId="164" xfId="0" applyAlignment="1" applyFont="1" applyNumberFormat="1">
      <alignment horizontal="center" readingOrder="0" vertical="bottom"/>
    </xf>
    <xf borderId="0" fillId="4" fontId="2" numFmtId="0" xfId="0" applyAlignment="1" applyFont="1">
      <alignment horizontal="center" vertical="bottom"/>
    </xf>
    <xf borderId="7" fillId="4" fontId="5" numFmtId="166" xfId="0" applyAlignment="1" applyBorder="1" applyFont="1" applyNumberFormat="1">
      <alignment horizontal="center" readingOrder="0" vertical="bottom"/>
    </xf>
    <xf borderId="0" fillId="4" fontId="4" numFmtId="164" xfId="0" applyAlignment="1" applyFont="1" applyNumberFormat="1">
      <alignment horizontal="center" vertical="bottom"/>
    </xf>
    <xf borderId="6" fillId="2" fontId="6" numFmtId="0" xfId="0" applyAlignment="1" applyBorder="1" applyFont="1">
      <alignment horizontal="left" shrinkToFit="0" wrapText="0"/>
    </xf>
    <xf borderId="0" fillId="4" fontId="2" numFmtId="167" xfId="0" applyAlignment="1" applyFont="1" applyNumberFormat="1">
      <alignment horizontal="center" vertical="bottom"/>
    </xf>
    <xf borderId="6" fillId="4" fontId="9" numFmtId="0" xfId="0" applyAlignment="1" applyBorder="1" applyFont="1">
      <alignment horizontal="left" readingOrder="0" shrinkToFit="0" wrapText="0"/>
    </xf>
    <xf borderId="0" fillId="4" fontId="2" numFmtId="167" xfId="0" applyAlignment="1" applyFont="1" applyNumberFormat="1">
      <alignment horizontal="center" readingOrder="0" vertical="bottom"/>
    </xf>
    <xf borderId="0" fillId="4" fontId="10" numFmtId="168" xfId="0" applyAlignment="1" applyFont="1" applyNumberFormat="1">
      <alignment horizontal="left" shrinkToFit="0" wrapText="0"/>
    </xf>
    <xf borderId="0" fillId="4" fontId="4" numFmtId="0" xfId="0" applyAlignment="1" applyFont="1">
      <alignment horizontal="center" readingOrder="0" vertical="bottom"/>
    </xf>
    <xf borderId="1" fillId="4" fontId="0" numFmtId="0" xfId="0" applyAlignment="1" applyBorder="1" applyFont="1">
      <alignment shrinkToFit="0" wrapText="1"/>
    </xf>
    <xf borderId="0" fillId="4" fontId="4" numFmtId="165" xfId="0" applyAlignment="1" applyFont="1" applyNumberFormat="1">
      <alignment horizontal="center" readingOrder="0" vertical="bottom"/>
    </xf>
    <xf borderId="0" fillId="4" fontId="0" numFmtId="0" xfId="0" applyAlignment="1" applyFont="1">
      <alignment shrinkToFit="0" wrapText="1"/>
    </xf>
    <xf borderId="9" fillId="4" fontId="11" numFmtId="0" xfId="0" applyAlignment="1" applyBorder="1" applyFont="1">
      <alignment horizontal="left" readingOrder="0" shrinkToFit="0" vertical="center" wrapText="0"/>
    </xf>
    <xf borderId="9" fillId="4" fontId="12" numFmtId="0" xfId="0" applyAlignment="1" applyBorder="1" applyFont="1">
      <alignment horizontal="center" readingOrder="0" shrinkToFit="0" vertical="center" wrapText="0"/>
    </xf>
    <xf borderId="9" fillId="4" fontId="11" numFmtId="0" xfId="0" applyAlignment="1" applyBorder="1" applyFont="1">
      <alignment horizontal="center" readingOrder="0" shrinkToFit="0" vertical="center" wrapText="0"/>
    </xf>
    <xf borderId="9" fillId="4" fontId="12" numFmtId="0" xfId="0" applyAlignment="1" applyBorder="1" applyFont="1">
      <alignment horizontal="center" shrinkToFit="0" vertical="center" wrapText="0"/>
    </xf>
    <xf borderId="9" fillId="3" fontId="13" numFmtId="0" xfId="0" applyAlignment="1" applyBorder="1" applyFont="1">
      <alignment horizontal="center" readingOrder="0" shrinkToFit="0" vertical="center" wrapText="1"/>
    </xf>
    <xf borderId="9" fillId="3" fontId="0" numFmtId="0" xfId="0" applyAlignment="1" applyBorder="1" applyFont="1">
      <alignment horizontal="center" readingOrder="0" shrinkToFit="0" vertical="center" wrapText="1"/>
    </xf>
    <xf borderId="9" fillId="3" fontId="13" numFmtId="49" xfId="0" applyAlignment="1" applyBorder="1" applyFont="1" applyNumberFormat="1">
      <alignment horizontal="center" readingOrder="0" shrinkToFit="0" vertical="center" wrapText="1"/>
    </xf>
    <xf borderId="9" fillId="4" fontId="2" numFmtId="0" xfId="0" applyAlignment="1" applyBorder="1" applyFont="1">
      <alignment readingOrder="0" shrinkToFit="0" vertical="center" wrapText="0"/>
    </xf>
    <xf borderId="9" fillId="5" fontId="2" numFmtId="3" xfId="0" applyAlignment="1" applyBorder="1" applyFill="1" applyFont="1" applyNumberFormat="1">
      <alignment horizontal="right" readingOrder="0" shrinkToFit="0" vertical="center" wrapText="0"/>
    </xf>
    <xf borderId="9" fillId="5" fontId="0" numFmtId="169" xfId="0" applyAlignment="1" applyBorder="1" applyFont="1" applyNumberFormat="1">
      <alignment horizontal="right" shrinkToFit="0" wrapText="1"/>
    </xf>
    <xf borderId="9" fillId="4" fontId="2" numFmtId="3" xfId="0" applyAlignment="1" applyBorder="1" applyFont="1" applyNumberFormat="1">
      <alignment horizontal="right" readingOrder="0" shrinkToFit="0" vertical="center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0.14"/>
    <col customWidth="1" min="2" max="2" width="15.86"/>
    <col customWidth="1" min="3" max="3" width="10.43"/>
    <col customWidth="1" min="4" max="4" width="11.43"/>
    <col customWidth="1" min="5" max="5" width="12.29"/>
    <col customWidth="1" min="6" max="6" width="9.0"/>
    <col customWidth="1" min="7" max="7" width="15.86"/>
    <col customWidth="1" min="8" max="8" width="13.86"/>
    <col customWidth="1" min="9" max="9" width="12.86"/>
  </cols>
  <sheetData>
    <row r="1" ht="12.75" customHeight="1">
      <c r="A1" s="1" t="s">
        <v>0</v>
      </c>
      <c r="B1" s="3" t="s">
        <v>2</v>
      </c>
      <c r="C1" s="5" t="s">
        <v>4</v>
      </c>
      <c r="D1" s="7">
        <v>43101.0</v>
      </c>
      <c r="E1" s="10" t="s">
        <v>8</v>
      </c>
      <c r="F1" s="12" t="s">
        <v>10</v>
      </c>
      <c r="G1" s="14"/>
      <c r="H1" s="14"/>
      <c r="I1" s="14"/>
    </row>
    <row r="2" ht="12.75" customHeight="1">
      <c r="A2" s="16" t="s">
        <v>15</v>
      </c>
      <c r="B2" s="18">
        <v>43600.0</v>
      </c>
      <c r="C2" s="20" t="s">
        <v>17</v>
      </c>
      <c r="D2" s="23">
        <v>43585.0</v>
      </c>
      <c r="E2" s="25" t="s">
        <v>20</v>
      </c>
      <c r="F2" s="27" t="s">
        <v>25</v>
      </c>
      <c r="G2" s="29"/>
      <c r="H2" s="29"/>
      <c r="I2" s="29"/>
    </row>
    <row r="3" ht="12.75" customHeight="1">
      <c r="A3" s="31"/>
      <c r="B3" s="31"/>
      <c r="C3" s="31"/>
      <c r="D3" s="31"/>
      <c r="E3" s="31"/>
      <c r="F3" s="31"/>
      <c r="G3" s="33"/>
      <c r="H3" s="33"/>
      <c r="I3" s="33"/>
    </row>
    <row r="4" ht="13.5" customHeight="1">
      <c r="A4" s="34" t="s">
        <v>29</v>
      </c>
      <c r="B4" s="35" t="s">
        <v>30</v>
      </c>
      <c r="C4" s="36">
        <v>120.0</v>
      </c>
      <c r="D4" s="37"/>
      <c r="E4" s="36">
        <v>120.0</v>
      </c>
      <c r="F4" s="37"/>
      <c r="G4" s="37"/>
      <c r="H4" s="36">
        <v>120.0</v>
      </c>
      <c r="I4" s="37"/>
    </row>
    <row r="5" ht="25.5" customHeight="1">
      <c r="A5" s="38" t="s">
        <v>31</v>
      </c>
      <c r="B5" s="39" t="s">
        <v>32</v>
      </c>
      <c r="C5" s="40" t="s">
        <v>33</v>
      </c>
      <c r="D5" s="39" t="s">
        <v>34</v>
      </c>
      <c r="E5" s="39" t="s">
        <v>35</v>
      </c>
      <c r="F5" s="39" t="s">
        <v>36</v>
      </c>
      <c r="G5" s="39" t="s">
        <v>37</v>
      </c>
      <c r="H5" s="39" t="s">
        <v>38</v>
      </c>
      <c r="I5" s="38" t="s">
        <v>39</v>
      </c>
    </row>
    <row r="6" ht="12.75" customHeight="1">
      <c r="A6" s="41" t="s">
        <v>40</v>
      </c>
      <c r="B6" s="42">
        <f>sum(B7:B36)</f>
        <v>37993729</v>
      </c>
      <c r="C6" s="42">
        <f t="shared" ref="C6:C36" si="1">B6/C$4</f>
        <v>316614.4083</v>
      </c>
      <c r="D6" s="42">
        <f>sum(D7:D36)</f>
        <v>39836796</v>
      </c>
      <c r="E6" s="42">
        <f t="shared" ref="E6:E36" si="2">D6/E$4</f>
        <v>331973.3</v>
      </c>
      <c r="F6" s="43">
        <f t="shared" ref="F6:F36" si="3">E6/C6-1</f>
        <v>0.04850976855</v>
      </c>
      <c r="G6" s="42">
        <f>sum(G7:G36)</f>
        <v>35347522</v>
      </c>
      <c r="H6" s="42">
        <f t="shared" ref="H6:H36" si="4">G6/H$4</f>
        <v>294562.6833</v>
      </c>
      <c r="I6" s="43">
        <f t="shared" ref="I6:I36" si="5">D6/G6-1</f>
        <v>0.1270039241</v>
      </c>
    </row>
    <row r="7" ht="12.75" customHeight="1">
      <c r="A7" s="41" t="s">
        <v>41</v>
      </c>
      <c r="B7" s="44">
        <v>872564.0</v>
      </c>
      <c r="C7" s="42">
        <f t="shared" si="1"/>
        <v>7271.366667</v>
      </c>
      <c r="D7" s="44">
        <v>948918.0</v>
      </c>
      <c r="E7" s="42">
        <f t="shared" si="2"/>
        <v>7907.65</v>
      </c>
      <c r="F7" s="43">
        <f t="shared" si="3"/>
        <v>0.08750532912</v>
      </c>
      <c r="G7" s="44">
        <v>822299.0</v>
      </c>
      <c r="H7" s="42">
        <f t="shared" si="4"/>
        <v>6852.491667</v>
      </c>
      <c r="I7" s="43">
        <f t="shared" si="5"/>
        <v>0.1539817025</v>
      </c>
    </row>
    <row r="8" ht="12.75" customHeight="1">
      <c r="A8" s="41" t="s">
        <v>42</v>
      </c>
      <c r="B8" s="44">
        <v>794991.0</v>
      </c>
      <c r="C8" s="42">
        <f t="shared" si="1"/>
        <v>6624.925</v>
      </c>
      <c r="D8" s="44">
        <v>802497.0</v>
      </c>
      <c r="E8" s="42">
        <f t="shared" si="2"/>
        <v>6687.475</v>
      </c>
      <c r="F8" s="43">
        <f t="shared" si="3"/>
        <v>0.00944161632</v>
      </c>
      <c r="G8" s="44">
        <v>817976.0</v>
      </c>
      <c r="H8" s="42">
        <f t="shared" si="4"/>
        <v>6816.466667</v>
      </c>
      <c r="I8" s="43">
        <f t="shared" si="5"/>
        <v>-0.0189235381</v>
      </c>
    </row>
    <row r="9" ht="12.75" customHeight="1">
      <c r="A9" s="41" t="s">
        <v>43</v>
      </c>
      <c r="B9" s="44">
        <v>1089652.0</v>
      </c>
      <c r="C9" s="42">
        <f t="shared" si="1"/>
        <v>9080.433333</v>
      </c>
      <c r="D9" s="44">
        <v>1145449.0</v>
      </c>
      <c r="E9" s="42">
        <f t="shared" si="2"/>
        <v>9545.408333</v>
      </c>
      <c r="F9" s="43">
        <f t="shared" si="3"/>
        <v>0.05120625668</v>
      </c>
      <c r="G9" s="44">
        <v>1036365.0</v>
      </c>
      <c r="H9" s="42">
        <f t="shared" si="4"/>
        <v>8636.375</v>
      </c>
      <c r="I9" s="43">
        <f t="shared" si="5"/>
        <v>0.1052563527</v>
      </c>
    </row>
    <row r="10" ht="12.75" customHeight="1">
      <c r="A10" s="41" t="s">
        <v>44</v>
      </c>
      <c r="B10" s="44">
        <v>463764.0</v>
      </c>
      <c r="C10" s="42">
        <f t="shared" si="1"/>
        <v>3864.7</v>
      </c>
      <c r="D10" s="44">
        <v>509262.0</v>
      </c>
      <c r="E10" s="42">
        <f t="shared" si="2"/>
        <v>4243.85</v>
      </c>
      <c r="F10" s="43">
        <f t="shared" si="3"/>
        <v>0.09810593319</v>
      </c>
      <c r="G10" s="44">
        <v>448155.0</v>
      </c>
      <c r="H10" s="42">
        <f t="shared" si="4"/>
        <v>3734.625</v>
      </c>
      <c r="I10" s="43">
        <f t="shared" si="5"/>
        <v>0.1363523781</v>
      </c>
    </row>
    <row r="11" ht="12.75" customHeight="1">
      <c r="A11" s="41" t="s">
        <v>45</v>
      </c>
      <c r="B11" s="44">
        <v>548875.0</v>
      </c>
      <c r="C11" s="42">
        <f t="shared" si="1"/>
        <v>4573.958333</v>
      </c>
      <c r="D11" s="44">
        <v>585734.0</v>
      </c>
      <c r="E11" s="42">
        <f t="shared" si="2"/>
        <v>4881.116667</v>
      </c>
      <c r="F11" s="43">
        <f t="shared" si="3"/>
        <v>0.06715372353</v>
      </c>
      <c r="G11" s="44">
        <v>440247.0</v>
      </c>
      <c r="H11" s="42">
        <f t="shared" si="4"/>
        <v>3668.725</v>
      </c>
      <c r="I11" s="43">
        <f t="shared" si="5"/>
        <v>0.3304667607</v>
      </c>
    </row>
    <row r="12" ht="12.75" customHeight="1">
      <c r="A12" s="41" t="s">
        <v>46</v>
      </c>
      <c r="B12" s="44">
        <v>871709.0</v>
      </c>
      <c r="C12" s="42">
        <f t="shared" si="1"/>
        <v>7264.241667</v>
      </c>
      <c r="D12" s="44">
        <v>902080.0</v>
      </c>
      <c r="E12" s="42">
        <f t="shared" si="2"/>
        <v>7517.333333</v>
      </c>
      <c r="F12" s="43">
        <f t="shared" si="3"/>
        <v>0.03484075534</v>
      </c>
      <c r="G12" s="44">
        <v>825714.0</v>
      </c>
      <c r="H12" s="42">
        <f t="shared" si="4"/>
        <v>6880.95</v>
      </c>
      <c r="I12" s="43">
        <f t="shared" si="5"/>
        <v>0.09248480709</v>
      </c>
    </row>
    <row r="13" ht="12.75" customHeight="1">
      <c r="A13" s="41" t="s">
        <v>47</v>
      </c>
      <c r="B13" s="44">
        <v>520154.0</v>
      </c>
      <c r="C13" s="42">
        <f t="shared" si="1"/>
        <v>4334.616667</v>
      </c>
      <c r="D13" s="44">
        <v>539578.0</v>
      </c>
      <c r="E13" s="42">
        <f t="shared" si="2"/>
        <v>4496.483333</v>
      </c>
      <c r="F13" s="43">
        <f t="shared" si="3"/>
        <v>0.03734278694</v>
      </c>
      <c r="G13" s="44">
        <v>495482.0</v>
      </c>
      <c r="H13" s="42">
        <f t="shared" si="4"/>
        <v>4129.016667</v>
      </c>
      <c r="I13" s="43">
        <f t="shared" si="5"/>
        <v>0.08899616939</v>
      </c>
    </row>
    <row r="14" ht="12.75" customHeight="1">
      <c r="A14" s="41" t="s">
        <v>48</v>
      </c>
      <c r="B14" s="44">
        <v>271517.0</v>
      </c>
      <c r="C14" s="42">
        <f t="shared" si="1"/>
        <v>2262.641667</v>
      </c>
      <c r="D14" s="44">
        <v>283906.0</v>
      </c>
      <c r="E14" s="42">
        <f t="shared" si="2"/>
        <v>2365.883333</v>
      </c>
      <c r="F14" s="43">
        <f t="shared" si="3"/>
        <v>0.04562881882</v>
      </c>
      <c r="G14" s="44">
        <v>261436.0</v>
      </c>
      <c r="H14" s="42">
        <f t="shared" si="4"/>
        <v>2178.633333</v>
      </c>
      <c r="I14" s="43">
        <f t="shared" si="5"/>
        <v>0.08594837742</v>
      </c>
    </row>
    <row r="15" ht="12.75" customHeight="1">
      <c r="A15" s="41" t="s">
        <v>49</v>
      </c>
      <c r="B15" s="44">
        <v>305369.0</v>
      </c>
      <c r="C15" s="42">
        <f t="shared" si="1"/>
        <v>2544.741667</v>
      </c>
      <c r="D15" s="44">
        <v>333193.0</v>
      </c>
      <c r="E15" s="42">
        <f t="shared" si="2"/>
        <v>2776.608333</v>
      </c>
      <c r="F15" s="43">
        <f t="shared" si="3"/>
        <v>0.09111599409</v>
      </c>
      <c r="G15" s="44">
        <v>279643.0</v>
      </c>
      <c r="H15" s="42">
        <f t="shared" si="4"/>
        <v>2330.358333</v>
      </c>
      <c r="I15" s="43">
        <f t="shared" si="5"/>
        <v>0.191494155</v>
      </c>
    </row>
    <row r="16" ht="12.75" customHeight="1">
      <c r="A16" s="41" t="s">
        <v>50</v>
      </c>
      <c r="B16" s="44">
        <v>6029302.0</v>
      </c>
      <c r="C16" s="42">
        <f t="shared" si="1"/>
        <v>50244.18333</v>
      </c>
      <c r="D16" s="44">
        <v>6304051.0</v>
      </c>
      <c r="E16" s="42">
        <f t="shared" si="2"/>
        <v>52533.75833</v>
      </c>
      <c r="F16" s="43">
        <f t="shared" si="3"/>
        <v>0.04556895641</v>
      </c>
      <c r="G16" s="44">
        <v>5715364.0</v>
      </c>
      <c r="H16" s="42">
        <f t="shared" si="4"/>
        <v>47628.03333</v>
      </c>
      <c r="I16" s="43">
        <f t="shared" si="5"/>
        <v>0.1030007888</v>
      </c>
    </row>
    <row r="17" ht="12.75" customHeight="1">
      <c r="A17" s="41" t="s">
        <v>51</v>
      </c>
      <c r="B17" s="44">
        <v>4386170.0</v>
      </c>
      <c r="C17" s="42">
        <f t="shared" si="1"/>
        <v>36551.41667</v>
      </c>
      <c r="D17" s="44">
        <v>4536042.0</v>
      </c>
      <c r="E17" s="42">
        <f t="shared" si="2"/>
        <v>37800.35</v>
      </c>
      <c r="F17" s="43">
        <f t="shared" si="3"/>
        <v>0.03416921825</v>
      </c>
      <c r="G17" s="44">
        <v>3910898.0</v>
      </c>
      <c r="H17" s="42">
        <f t="shared" si="4"/>
        <v>32590.81667</v>
      </c>
      <c r="I17" s="43">
        <f t="shared" si="5"/>
        <v>0.1598466644</v>
      </c>
    </row>
    <row r="18" ht="12.75" customHeight="1">
      <c r="A18" s="41" t="s">
        <v>52</v>
      </c>
      <c r="B18" s="44">
        <v>1350037.0</v>
      </c>
      <c r="C18" s="42">
        <f t="shared" si="1"/>
        <v>11250.30833</v>
      </c>
      <c r="D18" s="44">
        <v>1452510.0</v>
      </c>
      <c r="E18" s="42">
        <f t="shared" si="2"/>
        <v>12104.25</v>
      </c>
      <c r="F18" s="43">
        <f t="shared" si="3"/>
        <v>0.0759038456</v>
      </c>
      <c r="G18" s="44">
        <v>1108898.0</v>
      </c>
      <c r="H18" s="42">
        <f t="shared" si="4"/>
        <v>9240.816667</v>
      </c>
      <c r="I18" s="43">
        <f t="shared" si="5"/>
        <v>0.3098679951</v>
      </c>
    </row>
    <row r="19" ht="12.75" customHeight="1">
      <c r="A19" s="41" t="s">
        <v>53</v>
      </c>
      <c r="B19" s="44">
        <v>882039.0</v>
      </c>
      <c r="C19" s="42">
        <f t="shared" si="1"/>
        <v>7350.325</v>
      </c>
      <c r="D19" s="44">
        <v>925168.0</v>
      </c>
      <c r="E19" s="42">
        <f t="shared" si="2"/>
        <v>7709.733333</v>
      </c>
      <c r="F19" s="43">
        <f t="shared" si="3"/>
        <v>0.04889693086</v>
      </c>
      <c r="G19" s="44">
        <v>684910.0</v>
      </c>
      <c r="H19" s="42">
        <f t="shared" si="4"/>
        <v>5707.583333</v>
      </c>
      <c r="I19" s="43">
        <f t="shared" si="5"/>
        <v>0.3507876947</v>
      </c>
    </row>
    <row r="20" ht="12.75" customHeight="1">
      <c r="A20" s="41" t="s">
        <v>54</v>
      </c>
      <c r="B20" s="44">
        <v>1300655.0</v>
      </c>
      <c r="C20" s="42">
        <f t="shared" si="1"/>
        <v>10838.79167</v>
      </c>
      <c r="D20" s="44">
        <v>1364462.0</v>
      </c>
      <c r="E20" s="42">
        <f t="shared" si="2"/>
        <v>11370.51667</v>
      </c>
      <c r="F20" s="43">
        <f t="shared" si="3"/>
        <v>0.04905759021</v>
      </c>
      <c r="G20" s="44">
        <v>1218398.0</v>
      </c>
      <c r="H20" s="42">
        <f t="shared" si="4"/>
        <v>10153.31667</v>
      </c>
      <c r="I20" s="43">
        <f t="shared" si="5"/>
        <v>0.119882009</v>
      </c>
    </row>
    <row r="21" ht="12.75" customHeight="1">
      <c r="A21" s="41" t="s">
        <v>55</v>
      </c>
      <c r="B21" s="44">
        <v>2428963.0</v>
      </c>
      <c r="C21" s="42">
        <f t="shared" si="1"/>
        <v>20241.35833</v>
      </c>
      <c r="D21" s="44">
        <v>2611683.0</v>
      </c>
      <c r="E21" s="42">
        <f t="shared" si="2"/>
        <v>21764.025</v>
      </c>
      <c r="F21" s="43">
        <f t="shared" si="3"/>
        <v>0.07522551805</v>
      </c>
      <c r="G21" s="44">
        <v>2548341.0</v>
      </c>
      <c r="H21" s="42">
        <f t="shared" si="4"/>
        <v>21236.175</v>
      </c>
      <c r="I21" s="43">
        <f t="shared" si="5"/>
        <v>0.02485617113</v>
      </c>
    </row>
    <row r="22" ht="12.75" customHeight="1">
      <c r="A22" s="41" t="s">
        <v>56</v>
      </c>
      <c r="B22" s="44">
        <v>274643.0</v>
      </c>
      <c r="C22" s="42">
        <f t="shared" si="1"/>
        <v>2288.691667</v>
      </c>
      <c r="D22" s="44">
        <v>294547.0</v>
      </c>
      <c r="E22" s="42">
        <f t="shared" si="2"/>
        <v>2454.558333</v>
      </c>
      <c r="F22" s="43">
        <f t="shared" si="3"/>
        <v>0.07247226399</v>
      </c>
      <c r="G22" s="44">
        <v>260486.0</v>
      </c>
      <c r="H22" s="42">
        <f t="shared" si="4"/>
        <v>2170.716667</v>
      </c>
      <c r="I22" s="43">
        <f t="shared" si="5"/>
        <v>0.1307594266</v>
      </c>
    </row>
    <row r="23" ht="12.75" customHeight="1">
      <c r="A23" s="41" t="s">
        <v>57</v>
      </c>
      <c r="B23" s="44">
        <v>170052.0</v>
      </c>
      <c r="C23" s="42">
        <f t="shared" si="1"/>
        <v>1417.1</v>
      </c>
      <c r="D23" s="44">
        <v>173013.0</v>
      </c>
      <c r="E23" s="42">
        <f t="shared" si="2"/>
        <v>1441.775</v>
      </c>
      <c r="F23" s="43">
        <f t="shared" si="3"/>
        <v>0.01741232094</v>
      </c>
      <c r="G23" s="44">
        <v>157880.0</v>
      </c>
      <c r="H23" s="42">
        <f t="shared" si="4"/>
        <v>1315.666667</v>
      </c>
      <c r="I23" s="43">
        <f t="shared" si="5"/>
        <v>0.09585127945</v>
      </c>
    </row>
    <row r="24" ht="12.75" customHeight="1">
      <c r="A24" s="41" t="s">
        <v>58</v>
      </c>
      <c r="B24" s="44">
        <v>300427.0</v>
      </c>
      <c r="C24" s="42">
        <f t="shared" si="1"/>
        <v>2503.558333</v>
      </c>
      <c r="D24" s="44">
        <v>300866.0</v>
      </c>
      <c r="E24" s="42">
        <f t="shared" si="2"/>
        <v>2507.216667</v>
      </c>
      <c r="F24" s="43">
        <f t="shared" si="3"/>
        <v>0.001461253483</v>
      </c>
      <c r="G24" s="44">
        <v>318198.0</v>
      </c>
      <c r="H24" s="42">
        <f t="shared" si="4"/>
        <v>2651.65</v>
      </c>
      <c r="I24" s="43">
        <f t="shared" si="5"/>
        <v>-0.05446922985</v>
      </c>
    </row>
    <row r="25" ht="12.75" customHeight="1">
      <c r="A25" s="41" t="s">
        <v>59</v>
      </c>
      <c r="B25" s="44">
        <v>1017593.0</v>
      </c>
      <c r="C25" s="42">
        <f t="shared" si="1"/>
        <v>8479.941667</v>
      </c>
      <c r="D25" s="44">
        <v>1027448.0</v>
      </c>
      <c r="E25" s="42">
        <f t="shared" si="2"/>
        <v>8562.066667</v>
      </c>
      <c r="F25" s="43">
        <f t="shared" si="3"/>
        <v>0.009684618507</v>
      </c>
      <c r="G25" s="44">
        <v>922966.0</v>
      </c>
      <c r="H25" s="42">
        <f t="shared" si="4"/>
        <v>7691.383333</v>
      </c>
      <c r="I25" s="43">
        <f t="shared" si="5"/>
        <v>0.1132024365</v>
      </c>
    </row>
    <row r="26" ht="12.75" customHeight="1">
      <c r="A26" s="41" t="s">
        <v>60</v>
      </c>
      <c r="B26" s="44">
        <v>780216.0</v>
      </c>
      <c r="C26" s="42">
        <f t="shared" si="1"/>
        <v>6501.8</v>
      </c>
      <c r="D26" s="44">
        <v>749929.0</v>
      </c>
      <c r="E26" s="42">
        <f t="shared" si="2"/>
        <v>6249.408333</v>
      </c>
      <c r="F26" s="43">
        <f t="shared" si="3"/>
        <v>-0.03881873738</v>
      </c>
      <c r="G26" s="44">
        <v>788783.0</v>
      </c>
      <c r="H26" s="42">
        <f t="shared" si="4"/>
        <v>6573.191667</v>
      </c>
      <c r="I26" s="43">
        <f t="shared" si="5"/>
        <v>-0.04925816099</v>
      </c>
    </row>
    <row r="27" ht="12.75" customHeight="1">
      <c r="A27" s="41" t="s">
        <v>61</v>
      </c>
      <c r="B27" s="44">
        <v>1308222.0</v>
      </c>
      <c r="C27" s="42">
        <f t="shared" si="1"/>
        <v>10901.85</v>
      </c>
      <c r="D27" s="44">
        <v>1351573.0</v>
      </c>
      <c r="E27" s="42">
        <f t="shared" si="2"/>
        <v>11263.10833</v>
      </c>
      <c r="F27" s="43">
        <f t="shared" si="3"/>
        <v>0.03313734213</v>
      </c>
      <c r="G27" s="44">
        <v>1278476.0</v>
      </c>
      <c r="H27" s="42">
        <f t="shared" si="4"/>
        <v>10653.96667</v>
      </c>
      <c r="I27" s="43">
        <f t="shared" si="5"/>
        <v>0.05717510536</v>
      </c>
    </row>
    <row r="28" ht="12.75" customHeight="1">
      <c r="A28" s="41" t="s">
        <v>62</v>
      </c>
      <c r="B28" s="44">
        <v>1219415.0</v>
      </c>
      <c r="C28" s="42">
        <f t="shared" si="1"/>
        <v>10161.79167</v>
      </c>
      <c r="D28" s="44">
        <v>1282811.0</v>
      </c>
      <c r="E28" s="42">
        <f t="shared" si="2"/>
        <v>10690.09167</v>
      </c>
      <c r="F28" s="43">
        <f t="shared" si="3"/>
        <v>0.05198886351</v>
      </c>
      <c r="G28" s="44">
        <v>1289721.0</v>
      </c>
      <c r="H28" s="42">
        <f t="shared" si="4"/>
        <v>10747.675</v>
      </c>
      <c r="I28" s="43">
        <f t="shared" si="5"/>
        <v>-0.005357747916</v>
      </c>
    </row>
    <row r="29" ht="12.75" customHeight="1">
      <c r="A29" s="41" t="s">
        <v>63</v>
      </c>
      <c r="B29" s="44">
        <v>1449386.0</v>
      </c>
      <c r="C29" s="42">
        <f t="shared" si="1"/>
        <v>12078.21667</v>
      </c>
      <c r="D29" s="44">
        <v>1526368.0</v>
      </c>
      <c r="E29" s="42">
        <f t="shared" si="2"/>
        <v>12719.73333</v>
      </c>
      <c r="F29" s="43">
        <f t="shared" si="3"/>
        <v>0.05311352531</v>
      </c>
      <c r="G29" s="44">
        <v>1483832.0</v>
      </c>
      <c r="H29" s="42">
        <f t="shared" si="4"/>
        <v>12365.26667</v>
      </c>
      <c r="I29" s="43">
        <f t="shared" si="5"/>
        <v>0.02866631802</v>
      </c>
    </row>
    <row r="30" ht="12.75" customHeight="1">
      <c r="A30" s="41" t="s">
        <v>64</v>
      </c>
      <c r="B30" s="44">
        <v>347052.0</v>
      </c>
      <c r="C30" s="42">
        <f t="shared" si="1"/>
        <v>2892.1</v>
      </c>
      <c r="D30" s="44">
        <v>358105.0</v>
      </c>
      <c r="E30" s="42">
        <f t="shared" si="2"/>
        <v>2984.208333</v>
      </c>
      <c r="F30" s="43">
        <f t="shared" si="3"/>
        <v>0.03184825329</v>
      </c>
      <c r="G30" s="44">
        <v>351271.0</v>
      </c>
      <c r="H30" s="42">
        <f t="shared" si="4"/>
        <v>2927.258333</v>
      </c>
      <c r="I30" s="43">
        <f t="shared" si="5"/>
        <v>0.01945506461</v>
      </c>
    </row>
    <row r="31" ht="12.75" customHeight="1">
      <c r="A31" s="41" t="s">
        <v>65</v>
      </c>
      <c r="B31" s="44">
        <v>136845.0</v>
      </c>
      <c r="C31" s="42">
        <f t="shared" si="1"/>
        <v>1140.375</v>
      </c>
      <c r="D31" s="44">
        <v>156298.0</v>
      </c>
      <c r="E31" s="42">
        <f t="shared" si="2"/>
        <v>1302.483333</v>
      </c>
      <c r="F31" s="43">
        <f t="shared" si="3"/>
        <v>0.1421535314</v>
      </c>
      <c r="G31" s="44">
        <v>130762.0</v>
      </c>
      <c r="H31" s="42">
        <f t="shared" si="4"/>
        <v>1089.683333</v>
      </c>
      <c r="I31" s="43">
        <f t="shared" si="5"/>
        <v>0.1952860923</v>
      </c>
    </row>
    <row r="32" ht="12.75" customHeight="1">
      <c r="A32" s="41" t="s">
        <v>66</v>
      </c>
      <c r="B32" s="44">
        <v>572371.0</v>
      </c>
      <c r="C32" s="42">
        <f t="shared" si="1"/>
        <v>4769.758333</v>
      </c>
      <c r="D32" s="44">
        <v>656113.0</v>
      </c>
      <c r="E32" s="42">
        <f t="shared" si="2"/>
        <v>5467.608333</v>
      </c>
      <c r="F32" s="43">
        <f t="shared" si="3"/>
        <v>0.1463072028</v>
      </c>
      <c r="G32" s="44">
        <v>493932.0</v>
      </c>
      <c r="H32" s="42">
        <f t="shared" si="4"/>
        <v>4116.1</v>
      </c>
      <c r="I32" s="43">
        <f t="shared" si="5"/>
        <v>0.328346817</v>
      </c>
    </row>
    <row r="33" ht="12.75" customHeight="1">
      <c r="A33" s="41" t="s">
        <v>67</v>
      </c>
      <c r="B33" s="44">
        <v>3120769.0</v>
      </c>
      <c r="C33" s="42">
        <f t="shared" si="1"/>
        <v>26006.40833</v>
      </c>
      <c r="D33" s="44">
        <v>3340248.0</v>
      </c>
      <c r="E33" s="42">
        <f t="shared" si="2"/>
        <v>27835.4</v>
      </c>
      <c r="F33" s="43">
        <f t="shared" si="3"/>
        <v>0.07032849916</v>
      </c>
      <c r="G33" s="44">
        <v>2606898.0</v>
      </c>
      <c r="H33" s="42">
        <f t="shared" si="4"/>
        <v>21724.15</v>
      </c>
      <c r="I33" s="43">
        <f t="shared" si="5"/>
        <v>0.2813113517</v>
      </c>
    </row>
    <row r="34" ht="12.75" customHeight="1">
      <c r="A34" s="41" t="s">
        <v>68</v>
      </c>
      <c r="B34" s="44">
        <v>1172462.0</v>
      </c>
      <c r="C34" s="42">
        <f t="shared" si="1"/>
        <v>9770.516667</v>
      </c>
      <c r="D34" s="44">
        <v>1201872.0</v>
      </c>
      <c r="E34" s="42">
        <f t="shared" si="2"/>
        <v>10015.6</v>
      </c>
      <c r="F34" s="43">
        <f t="shared" si="3"/>
        <v>0.02508396861</v>
      </c>
      <c r="G34" s="44">
        <v>1053212.0</v>
      </c>
      <c r="H34" s="42">
        <f t="shared" si="4"/>
        <v>8776.766667</v>
      </c>
      <c r="I34" s="43">
        <f t="shared" si="5"/>
        <v>0.1411491703</v>
      </c>
    </row>
    <row r="35" ht="12.75" customHeight="1">
      <c r="A35" s="41" t="s">
        <v>69</v>
      </c>
      <c r="B35" s="44">
        <v>470822.0</v>
      </c>
      <c r="C35" s="42">
        <f t="shared" si="1"/>
        <v>3923.516667</v>
      </c>
      <c r="D35" s="44">
        <v>497330.0</v>
      </c>
      <c r="E35" s="42">
        <f t="shared" si="2"/>
        <v>4144.416667</v>
      </c>
      <c r="F35" s="43">
        <f t="shared" si="3"/>
        <v>0.05630153221</v>
      </c>
      <c r="G35" s="44">
        <v>423133.0</v>
      </c>
      <c r="H35" s="42">
        <f t="shared" si="4"/>
        <v>3526.108333</v>
      </c>
      <c r="I35" s="43">
        <f t="shared" si="5"/>
        <v>0.1753514852</v>
      </c>
    </row>
    <row r="36" ht="12.75" customHeight="1">
      <c r="A36" s="41" t="s">
        <v>70</v>
      </c>
      <c r="B36" s="44">
        <v>3537693.0</v>
      </c>
      <c r="C36" s="42">
        <f t="shared" si="1"/>
        <v>29480.775</v>
      </c>
      <c r="D36" s="44">
        <v>3675742.0</v>
      </c>
      <c r="E36" s="42">
        <f t="shared" si="2"/>
        <v>30631.18333</v>
      </c>
      <c r="F36" s="43">
        <f t="shared" si="3"/>
        <v>0.03902232331</v>
      </c>
      <c r="G36" s="44">
        <v>3173846.0</v>
      </c>
      <c r="H36" s="42">
        <f t="shared" si="4"/>
        <v>26448.71667</v>
      </c>
      <c r="I36" s="43">
        <f t="shared" si="5"/>
        <v>0.1581349568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2.14"/>
    <col customWidth="1" min="2" max="2" width="18.14"/>
    <col customWidth="1" min="3" max="3" width="8.0"/>
    <col customWidth="1" min="4" max="4" width="53.0"/>
  </cols>
  <sheetData>
    <row r="1" ht="12.0" customHeight="1">
      <c r="A1" s="2" t="s">
        <v>1</v>
      </c>
      <c r="B1" s="4" t="s">
        <v>3</v>
      </c>
      <c r="C1" s="4" t="s">
        <v>5</v>
      </c>
      <c r="D1" s="2" t="s">
        <v>6</v>
      </c>
    </row>
    <row r="2" ht="12.75" customHeight="1">
      <c r="A2" s="6">
        <v>42779.0</v>
      </c>
      <c r="B2" s="8" t="s">
        <v>7</v>
      </c>
      <c r="C2" s="9">
        <v>2016.0</v>
      </c>
      <c r="D2" s="11" t="s">
        <v>9</v>
      </c>
    </row>
    <row r="3" ht="12.0" customHeight="1">
      <c r="A3" s="6">
        <v>42828.0</v>
      </c>
      <c r="B3" s="8" t="s">
        <v>11</v>
      </c>
      <c r="C3" s="9">
        <v>2016.0</v>
      </c>
      <c r="D3" s="11" t="s">
        <v>12</v>
      </c>
    </row>
    <row r="4" ht="12.0" customHeight="1">
      <c r="A4" s="6">
        <v>42839.0</v>
      </c>
      <c r="B4" s="8" t="s">
        <v>13</v>
      </c>
      <c r="C4" s="9">
        <v>2015.0</v>
      </c>
      <c r="D4" s="11" t="s">
        <v>14</v>
      </c>
    </row>
    <row r="5" ht="15.75" customHeight="1">
      <c r="A5" s="13">
        <v>42853.0</v>
      </c>
      <c r="B5" s="15" t="s">
        <v>7</v>
      </c>
      <c r="C5" s="17">
        <v>2017.0</v>
      </c>
      <c r="D5" s="19" t="s">
        <v>16</v>
      </c>
    </row>
    <row r="6" ht="15.75" customHeight="1">
      <c r="A6" s="21">
        <v>42957.0</v>
      </c>
      <c r="B6" s="15" t="s">
        <v>7</v>
      </c>
      <c r="C6" s="22" t="s">
        <v>18</v>
      </c>
      <c r="D6" s="19" t="s">
        <v>19</v>
      </c>
    </row>
    <row r="7" ht="15.75" customHeight="1">
      <c r="A7" s="24">
        <v>43061.0</v>
      </c>
      <c r="B7" s="15" t="s">
        <v>7</v>
      </c>
      <c r="C7" s="22" t="s">
        <v>21</v>
      </c>
      <c r="D7" s="19" t="s">
        <v>22</v>
      </c>
    </row>
    <row r="8" ht="15.75" customHeight="1">
      <c r="A8" s="21" t="s">
        <v>23</v>
      </c>
      <c r="B8" s="15" t="s">
        <v>7</v>
      </c>
      <c r="C8" s="22">
        <v>2017.0</v>
      </c>
      <c r="D8" s="19" t="s">
        <v>24</v>
      </c>
    </row>
    <row r="9" ht="15.75" customHeight="1">
      <c r="A9" s="24">
        <v>43273.0</v>
      </c>
      <c r="B9" s="15" t="s">
        <v>7</v>
      </c>
      <c r="C9" s="26">
        <v>43221.0</v>
      </c>
      <c r="D9" s="19" t="s">
        <v>26</v>
      </c>
    </row>
    <row r="10" ht="15.75" customHeight="1">
      <c r="A10" s="24">
        <v>43301.0</v>
      </c>
      <c r="B10" s="15" t="s">
        <v>7</v>
      </c>
      <c r="C10" s="26">
        <v>43252.0</v>
      </c>
      <c r="D10" s="19" t="s">
        <v>26</v>
      </c>
    </row>
    <row r="11" ht="15.75" customHeight="1">
      <c r="A11" s="24">
        <v>43332.0</v>
      </c>
      <c r="B11" s="15" t="s">
        <v>7</v>
      </c>
      <c r="C11" s="26">
        <v>43282.0</v>
      </c>
      <c r="D11" s="19" t="s">
        <v>26</v>
      </c>
    </row>
    <row r="12" ht="15.75" customHeight="1">
      <c r="A12" s="24">
        <v>43357.0</v>
      </c>
      <c r="B12" s="15" t="s">
        <v>7</v>
      </c>
      <c r="C12" s="26">
        <v>43313.0</v>
      </c>
      <c r="D12" s="19" t="s">
        <v>26</v>
      </c>
    </row>
    <row r="13" ht="12.75" customHeight="1">
      <c r="A13" s="24">
        <v>43396.0</v>
      </c>
      <c r="B13" s="15" t="s">
        <v>7</v>
      </c>
      <c r="C13" s="26">
        <v>43344.0</v>
      </c>
      <c r="D13" s="19" t="s">
        <v>26</v>
      </c>
    </row>
    <row r="14" ht="12.75" customHeight="1">
      <c r="A14" s="21">
        <v>43424.0</v>
      </c>
      <c r="B14" s="15" t="s">
        <v>7</v>
      </c>
      <c r="C14" s="28">
        <v>43374.0</v>
      </c>
      <c r="D14" s="19" t="s">
        <v>26</v>
      </c>
    </row>
    <row r="15" ht="12.75" customHeight="1">
      <c r="A15" s="30" t="s">
        <v>27</v>
      </c>
      <c r="B15" s="15" t="s">
        <v>7</v>
      </c>
      <c r="C15" s="28">
        <v>43405.0</v>
      </c>
      <c r="D15" s="19" t="s">
        <v>26</v>
      </c>
    </row>
    <row r="16" ht="12.75" customHeight="1">
      <c r="A16" s="32">
        <v>43480.0</v>
      </c>
      <c r="B16" s="15" t="s">
        <v>7</v>
      </c>
      <c r="C16" s="28">
        <v>43435.0</v>
      </c>
      <c r="D16" s="19" t="s">
        <v>26</v>
      </c>
    </row>
    <row r="17" ht="12.75" customHeight="1">
      <c r="A17" s="32">
        <v>43514.0</v>
      </c>
      <c r="B17" s="15" t="s">
        <v>7</v>
      </c>
      <c r="C17" s="28">
        <v>43466.0</v>
      </c>
      <c r="D17" s="19" t="s">
        <v>26</v>
      </c>
    </row>
    <row r="18" ht="12.75" customHeight="1">
      <c r="A18" s="30" t="s">
        <v>28</v>
      </c>
      <c r="B18" s="15" t="s">
        <v>7</v>
      </c>
      <c r="C18" s="28">
        <v>43497.0</v>
      </c>
      <c r="D18" s="19" t="s">
        <v>26</v>
      </c>
    </row>
    <row r="19" ht="12.75" customHeight="1">
      <c r="A19" s="32">
        <v>43570.0</v>
      </c>
      <c r="B19" s="15" t="s">
        <v>7</v>
      </c>
      <c r="C19" s="28">
        <v>43525.0</v>
      </c>
      <c r="D19" s="19" t="s">
        <v>26</v>
      </c>
    </row>
    <row r="20" ht="12.75" customHeight="1">
      <c r="A20" s="32">
        <v>43600.0</v>
      </c>
      <c r="B20" s="15" t="s">
        <v>7</v>
      </c>
      <c r="C20" s="28">
        <v>43556.0</v>
      </c>
      <c r="D20" s="19" t="s">
        <v>26</v>
      </c>
    </row>
  </sheetData>
  <drawing r:id="rId1"/>
</worksheet>
</file>