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<sst xmlns="http://schemas.openxmlformats.org/spreadsheetml/2006/main" count="501" uniqueCount="340">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</sst>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98.629202199074" refreshedVersion="6" recordCount="145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1" maxValue="7562"/>
    </cacheField>
    <cacheField name="Outside ATFM slot window" numFmtId="0">
      <sharedItems containsString="0" containsBlank="1" containsNumber="1" containsInteger="1" minValue="0" maxValue="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95870445344129551"/>
    <n v="3705"/>
    <n v="153"/>
  </r>
  <r>
    <x v="1"/>
    <s v="Berlin Brandenburg (EDDB)"/>
    <s v="EDDB"/>
    <n v="0.994140625"/>
    <n v="4096"/>
    <n v="24"/>
  </r>
  <r>
    <x v="1"/>
    <s v="Dresden (EDDC)"/>
    <s v="EDDC"/>
    <n v="0.98360655737704916"/>
    <n v="183"/>
    <n v="3"/>
  </r>
  <r>
    <x v="1"/>
    <s v="Erfurt (EDDE)"/>
    <s v="EDDE"/>
    <n v="0.94117647058823528"/>
    <n v="34"/>
    <n v="2"/>
  </r>
  <r>
    <x v="1"/>
    <s v="Frankfurt (EDDF)"/>
    <s v="EDDF"/>
    <n v="0.95847659349378467"/>
    <n v="7562"/>
    <n v="314"/>
  </r>
  <r>
    <x v="1"/>
    <s v="Muenster-Osnabrueck (EDDG)"/>
    <s v="EDDG"/>
    <n v="0.94285714285714284"/>
    <n v="210"/>
    <n v="12"/>
  </r>
  <r>
    <x v="1"/>
    <s v="Hamburg (EDDH)"/>
    <s v="EDDH"/>
    <n v="0.97966507177033491"/>
    <n v="2508"/>
    <n v="51"/>
  </r>
  <r>
    <x v="1"/>
    <s v="Cologne-Bonn (EDDK)"/>
    <s v="EDDK"/>
    <n v="0.97695852534562211"/>
    <n v="2170"/>
    <n v="50"/>
  </r>
  <r>
    <x v="1"/>
    <s v="Dusseldorf (EDDL)"/>
    <s v="EDDL"/>
    <n v="0.98122183274912367"/>
    <n v="3994"/>
    <n v="75"/>
  </r>
  <r>
    <x v="1"/>
    <s v="Munich (EDDM)"/>
    <s v="EDDM"/>
    <n v="0.97540764501470201"/>
    <n v="3741"/>
    <n v="92"/>
  </r>
  <r>
    <x v="1"/>
    <s v="Nuremberg (EDDN)"/>
    <s v="EDDN"/>
    <n v="0.9703153988868275"/>
    <n v="539"/>
    <n v="16"/>
  </r>
  <r>
    <x v="1"/>
    <s v="Leipzig-Halle (EDDP)"/>
    <s v="EDDP"/>
    <n v="0.98626716604244691"/>
    <n v="801"/>
    <n v="11"/>
  </r>
  <r>
    <x v="1"/>
    <s v="Saarbruecken (EDDR)"/>
    <s v="EDDR"/>
    <n v="1"/>
    <n v="63"/>
    <n v="0"/>
  </r>
  <r>
    <x v="1"/>
    <s v="Stuttgart (EDDS)"/>
    <s v="EDDS"/>
    <n v="0.99013157894736847"/>
    <n v="1216"/>
    <n v="12"/>
  </r>
  <r>
    <x v="1"/>
    <s v="Hanover (EDDV)"/>
    <s v="EDDV"/>
    <n v="0.95421686746987955"/>
    <n v="830"/>
    <n v="38"/>
  </r>
  <r>
    <x v="1"/>
    <s v="Bremen (EDDW)"/>
    <s v="EDDW"/>
    <n v="0.96259842519685035"/>
    <n v="508"/>
    <n v="19"/>
  </r>
  <r>
    <x v="2"/>
    <s v="Tallinn (EETN)"/>
    <s v="EETN"/>
    <n v="0.97505668934240364"/>
    <n v="441"/>
    <n v="11"/>
  </r>
  <r>
    <x v="2"/>
    <s v="Tartu (EETU)"/>
    <s v="EETU"/>
    <m/>
    <m/>
    <m/>
  </r>
  <r>
    <x v="3"/>
    <s v="Helsinki/ Vantaa (EFHK)"/>
    <s v="EFHK"/>
    <n v="0.95605775266792214"/>
    <n v="1593"/>
    <n v="70"/>
  </r>
  <r>
    <x v="4"/>
    <s v="Amsterdam/ Schiphol (EHAM)"/>
    <s v="EHAM"/>
    <n v="0.9810752688172043"/>
    <n v="6975"/>
    <n v="132"/>
  </r>
  <r>
    <x v="4"/>
    <s v="Maastricht-Aachen (EHBK)"/>
    <s v="EHBK"/>
    <n v="0.96178343949044587"/>
    <n v="157"/>
    <n v="6"/>
  </r>
  <r>
    <x v="4"/>
    <s v="Groningen (EHGG)"/>
    <s v="EHGG"/>
    <n v="0.97499999999999998"/>
    <n v="40"/>
    <n v="1"/>
  </r>
  <r>
    <x v="4"/>
    <s v="Rotterdam (EHRD)"/>
    <s v="EHRD"/>
    <n v="0.97658079625292737"/>
    <n v="427"/>
    <n v="10"/>
  </r>
  <r>
    <x v="5"/>
    <s v="Cork (EICK)"/>
    <s v="EICK"/>
    <n v="0.97297297297297303"/>
    <n v="185"/>
    <n v="5"/>
  </r>
  <r>
    <x v="5"/>
    <s v="Dublin (EIDW)"/>
    <s v="EIDW"/>
    <n v="0.97032772364924713"/>
    <n v="2258"/>
    <n v="67"/>
  </r>
  <r>
    <x v="5"/>
    <s v="Shannon (EINN)"/>
    <s v="EINN"/>
    <n v="0.9464285714285714"/>
    <n v="112"/>
    <n v="6"/>
  </r>
  <r>
    <x v="6"/>
    <s v="Copenhagen/ Kastrup (EKCH)"/>
    <s v="EKCH"/>
    <n v="0.98875997099347357"/>
    <n v="2758"/>
    <n v="31"/>
  </r>
  <r>
    <x v="7"/>
    <s v="Luxembourg (ELLX)"/>
    <s v="ELLX"/>
    <n v="0.92427459306440196"/>
    <n v="1413"/>
    <n v="107"/>
  </r>
  <r>
    <x v="8"/>
    <s v="Bergen (ENBR)"/>
    <s v="ENBR"/>
    <n v="0.9869565217391304"/>
    <n v="230"/>
    <n v="3"/>
  </r>
  <r>
    <x v="8"/>
    <s v="Oslo/ Gardermoen (ENGM)"/>
    <s v="ENGM"/>
    <n v="0.99377593360995853"/>
    <n v="1446"/>
    <n v="9"/>
  </r>
  <r>
    <x v="8"/>
    <s v="Trondheim (ENVA)"/>
    <s v="ENVA"/>
    <n v="0.99145299145299148"/>
    <n v="117"/>
    <n v="1"/>
  </r>
  <r>
    <x v="8"/>
    <s v="Stavanger (ENZV)"/>
    <s v="ENZV"/>
    <n v="0.98757763975155277"/>
    <n v="161"/>
    <n v="2"/>
  </r>
  <r>
    <x v="9"/>
    <s v="Bydgoszcz (EPBY)"/>
    <s v="EPBY"/>
    <n v="1"/>
    <n v="68"/>
    <n v="0"/>
  </r>
  <r>
    <x v="9"/>
    <s v="Gdansk (EPGD)"/>
    <s v="EPGD"/>
    <n v="0.97149372862029648"/>
    <n v="877"/>
    <n v="25"/>
  </r>
  <r>
    <x v="9"/>
    <s v="Krakow - Balice (EPKK)"/>
    <s v="EPKK"/>
    <n v="0.97956730769230771"/>
    <n v="1664"/>
    <n v="34"/>
  </r>
  <r>
    <x v="9"/>
    <s v="Katowice - Pyrzowice (EPKT)"/>
    <s v="EPKT"/>
    <n v="0.89732770745428969"/>
    <n v="711"/>
    <n v="73"/>
  </r>
  <r>
    <x v="9"/>
    <s v="Lublin (EPLB)"/>
    <s v="EPLB"/>
    <n v="0.96946564885496178"/>
    <n v="131"/>
    <n v="4"/>
  </r>
  <r>
    <x v="9"/>
    <s v="Lodz - Lublinek (EPLL)"/>
    <s v="EPLL"/>
    <n v="0.97826086956521741"/>
    <n v="46"/>
    <n v="1"/>
  </r>
  <r>
    <x v="9"/>
    <s v="Warszawa/ Modlin (EPMO)"/>
    <s v="EPMO"/>
    <n v="0.9772182254196643"/>
    <n v="834"/>
    <n v="19"/>
  </r>
  <r>
    <x v="9"/>
    <s v="Poznan - Lawica (EPPO)"/>
    <s v="EPPO"/>
    <n v="0.97906602254428343"/>
    <n v="621"/>
    <n v="13"/>
  </r>
  <r>
    <x v="9"/>
    <s v="Radom (EPRA)"/>
    <s v="EPRA"/>
    <m/>
    <m/>
    <m/>
  </r>
  <r>
    <x v="9"/>
    <s v="Rzeszow - Jasionka (EPRZ)"/>
    <s v="EPRZ"/>
    <n v="0.96686159844054576"/>
    <n v="513"/>
    <n v="17"/>
  </r>
  <r>
    <x v="9"/>
    <s v="Szczecin - Goleniów (EPSC)"/>
    <s v="EPSC"/>
    <n v="0.97222222222222221"/>
    <n v="108"/>
    <n v="3"/>
  </r>
  <r>
    <x v="9"/>
    <s v="Olsztyn-Mazury (EPSY)"/>
    <s v="EPSY"/>
    <n v="0.97872340425531912"/>
    <n v="47"/>
    <n v="1"/>
  </r>
  <r>
    <x v="9"/>
    <s v="Warszawa/ Chopina (EPWA)"/>
    <s v="EPWA"/>
    <n v="0.96554069372024487"/>
    <n v="4411"/>
    <n v="152"/>
  </r>
  <r>
    <x v="9"/>
    <s v="Wroclaw/ Strachowice (EPWR)"/>
    <s v="EPWR"/>
    <n v="0.96"/>
    <n v="775"/>
    <n v="31"/>
  </r>
  <r>
    <x v="9"/>
    <s v="Zielona Gora - Babimost (EPZG)"/>
    <s v="EPZG"/>
    <n v="0.95454545454545459"/>
    <n v="22"/>
    <n v="1"/>
  </r>
  <r>
    <x v="10"/>
    <s v="Stockholm/ Arlanda (ESSA)"/>
    <s v="ESSA"/>
    <n v="0.97807435653002861"/>
    <n v="2098"/>
    <n v="46"/>
  </r>
  <r>
    <x v="11"/>
    <s v="Liepaja (EVLA)"/>
    <s v="EVLA"/>
    <n v="1"/>
    <n v="1"/>
    <n v="0"/>
  </r>
  <r>
    <x v="11"/>
    <s v="Riga (EVRA)"/>
    <s v="EVRA"/>
    <n v="0.99226519337016572"/>
    <n v="905"/>
    <n v="7"/>
  </r>
  <r>
    <x v="11"/>
    <s v="Ventspils (EVVA)"/>
    <s v="EVVA"/>
    <m/>
    <m/>
    <m/>
  </r>
  <r>
    <x v="12"/>
    <s v="Gran Canaria (GCLP)"/>
    <s v="GCLP"/>
    <n v="0.98683055311676915"/>
    <n v="1139"/>
    <n v="15"/>
  </r>
  <r>
    <x v="12"/>
    <s v="Alicante (LEAL)"/>
    <s v="LEAL"/>
    <n v="0.99419729206963248"/>
    <n v="1034"/>
    <n v="6"/>
  </r>
  <r>
    <x v="12"/>
    <s v="Barcelona (LEBL)"/>
    <s v="LEBL"/>
    <n v="0.99325129019452163"/>
    <n v="2519"/>
    <n v="17"/>
  </r>
  <r>
    <x v="12"/>
    <s v="Ibiza (LEIB)"/>
    <s v="LEIB"/>
    <n v="0.99080459770114948"/>
    <n v="435"/>
    <n v="4"/>
  </r>
  <r>
    <x v="12"/>
    <s v="Madrid/ Barajas (LEMD)"/>
    <s v="LEMD"/>
    <n v="0.96983240223463685"/>
    <n v="2685"/>
    <n v="81"/>
  </r>
  <r>
    <x v="12"/>
    <s v="Málaga (LEMG)"/>
    <s v="LEMG"/>
    <n v="0.95274496177901324"/>
    <n v="1439"/>
    <n v="68"/>
  </r>
  <r>
    <x v="12"/>
    <s v="Palma de Mallorca (LEPA)"/>
    <s v="LEPA"/>
    <n v="0.97911338448422847"/>
    <n v="2346"/>
    <n v="49"/>
  </r>
  <r>
    <x v="13"/>
    <s v="Albert-Bray (LFAQ)"/>
    <s v="LFAQ"/>
    <n v="0.85714285714285721"/>
    <n v="14"/>
    <n v="2"/>
  </r>
  <r>
    <x v="13"/>
    <s v="Agen-La Garenne (LFBA)"/>
    <s v="LFBA"/>
    <m/>
    <m/>
    <m/>
  </r>
  <r>
    <x v="13"/>
    <s v="Bordeaux-Mérignac (LFBD)"/>
    <s v="LFBD"/>
    <n v="0.9119718309859155"/>
    <n v="568"/>
    <n v="50"/>
  </r>
  <r>
    <x v="13"/>
    <s v="Bergerac-Roumanière (LFBE)"/>
    <s v="LFBE"/>
    <n v="0.875"/>
    <n v="24"/>
    <n v="3"/>
  </r>
  <r>
    <x v="13"/>
    <s v="La Rochelle-Ile de Ré (LFBH)"/>
    <s v="LFBH"/>
    <n v="0.82000000000000006"/>
    <n v="50"/>
    <n v="9"/>
  </r>
  <r>
    <x v="13"/>
    <s v="Poitiers-Biard (LFBI)"/>
    <s v="LFBI"/>
    <n v="0.74468085106382986"/>
    <n v="47"/>
    <n v="12"/>
  </r>
  <r>
    <x v="13"/>
    <s v="Limoges-Bellegarde (LFBL)"/>
    <s v="LFBL"/>
    <n v="0.90361445783132532"/>
    <n v="83"/>
    <n v="8"/>
  </r>
  <r>
    <x v="13"/>
    <s v="Toulouse-Blagnac (LFBO)"/>
    <s v="LFBO"/>
    <n v="0.89292730844793711"/>
    <n v="1018"/>
    <n v="109"/>
  </r>
  <r>
    <x v="13"/>
    <s v="Pau-Pyrénées (LFBP)"/>
    <s v="LFBP"/>
    <n v="0.891156462585034"/>
    <n v="147"/>
    <n v="16"/>
  </r>
  <r>
    <x v="13"/>
    <s v="Tarbes-Lourdes Pyrénées (LFBT)"/>
    <s v="LFBT"/>
    <n v="0.90909090909090906"/>
    <n v="99"/>
    <n v="9"/>
  </r>
  <r>
    <x v="13"/>
    <s v="Biarritz-Bayonne-Anglet (LFBZ)"/>
    <s v="LFBZ"/>
    <n v="0.93055555555555558"/>
    <n v="144"/>
    <n v="10"/>
  </r>
  <r>
    <x v="13"/>
    <s v="Rodez-Marcillac (LFCR)"/>
    <s v="LFCR"/>
    <n v="0.82608695652173914"/>
    <n v="115"/>
    <n v="20"/>
  </r>
  <r>
    <x v="13"/>
    <s v="Dôle-Tavaux (LFGJ)"/>
    <s v="LFGJ"/>
    <n v="0.81132075471698117"/>
    <n v="53"/>
    <n v="10"/>
  </r>
  <r>
    <x v="13"/>
    <s v="Metz-Nancy-Lorraine (LFJL)"/>
    <s v="LFJL"/>
    <n v="0.96153846153846156"/>
    <n v="26"/>
    <n v="1"/>
  </r>
  <r>
    <x v="13"/>
    <s v="Bastia-Poretta (LFKB)"/>
    <s v="LFKB"/>
    <n v="0.87179487179487181"/>
    <n v="195"/>
    <n v="25"/>
  </r>
  <r>
    <x v="13"/>
    <s v="Calvi-Sainte-Catherine (LFKC)"/>
    <s v="LFKC"/>
    <n v="0.88888888888888884"/>
    <n v="45"/>
    <n v="5"/>
  </r>
  <r>
    <x v="13"/>
    <s v="Figari-Sud Corse (LFKF)"/>
    <s v="LFKF"/>
    <n v="0.77083333333333337"/>
    <n v="96"/>
    <n v="22"/>
  </r>
  <r>
    <x v="13"/>
    <s v="Ajaccio-Napoléon-Bonaparte (LFKJ)"/>
    <s v="LFKJ"/>
    <n v="0.69767441860465118"/>
    <n v="215"/>
    <n v="65"/>
  </r>
  <r>
    <x v="13"/>
    <s v="Chambéry-Aix-les-Bains (LFLB)"/>
    <s v="LFLB"/>
    <n v="0.80266075388026614"/>
    <n v="451"/>
    <n v="89"/>
  </r>
  <r>
    <x v="13"/>
    <s v="Clermont-Ferrand-Auvergne (LFLC)"/>
    <s v="LFLC"/>
    <n v="0.81355932203389836"/>
    <n v="118"/>
    <n v="22"/>
  </r>
  <r>
    <x v="13"/>
    <s v="Lyon-Saint-Exupéry (LFLL)"/>
    <s v="LFLL"/>
    <n v="0.86962750716332382"/>
    <n v="1396"/>
    <n v="182"/>
  </r>
  <r>
    <x v="13"/>
    <s v="Annecy-Meythet (LFLP)"/>
    <s v="LFLP"/>
    <n v="0.8833333333333333"/>
    <n v="120"/>
    <n v="14"/>
  </r>
  <r>
    <x v="13"/>
    <s v="Grenoble-Isère (LFLS)"/>
    <s v="LFLS"/>
    <n v="0.89277389277389274"/>
    <n v="429"/>
    <n v="46"/>
  </r>
  <r>
    <x v="13"/>
    <s v="Châteauroux-Déols (LFLX)"/>
    <s v="LFLX"/>
    <n v="0.84210526315789469"/>
    <n v="38"/>
    <n v="6"/>
  </r>
  <r>
    <x v="13"/>
    <s v="Lyon-Bron (LFLY)"/>
    <s v="LFLY"/>
    <n v="0.90206185567010311"/>
    <n v="194"/>
    <n v="19"/>
  </r>
  <r>
    <x v="13"/>
    <s v="Cannes-Mandelieu (LFMD)"/>
    <s v="LFMD"/>
    <n v="0.92372881355932202"/>
    <n v="354"/>
    <n v="27"/>
  </r>
  <r>
    <x v="13"/>
    <s v="Saint-Etienne-Bouthéon (LFMH)"/>
    <s v="LFMH"/>
    <n v="0.87096774193548387"/>
    <n v="31"/>
    <n v="4"/>
  </r>
  <r>
    <x v="13"/>
    <s v="Istres-Le Tubé (LFMI)"/>
    <s v="LFMI"/>
    <n v="0.7857142857142857"/>
    <n v="56"/>
    <n v="12"/>
  </r>
  <r>
    <x v="13"/>
    <s v="Carcassonne-Salvaza (LFMK)"/>
    <s v="LFMK"/>
    <n v="0.8529411764705882"/>
    <n v="204"/>
    <n v="30"/>
  </r>
  <r>
    <x v="13"/>
    <s v="Marseille-Provence (LFML)"/>
    <s v="LFML"/>
    <n v="0.81320450885668283"/>
    <n v="1242"/>
    <n v="232"/>
  </r>
  <r>
    <x v="13"/>
    <s v="Nice-Côte d’Azur (LFMN)"/>
    <s v="LFMN"/>
    <n v="0.89715832205683355"/>
    <n v="2217"/>
    <n v="228"/>
  </r>
  <r>
    <x v="13"/>
    <s v="Perpignan-Rivesaltes (LFMP)"/>
    <s v="LFMP"/>
    <n v="0.80341880341880345"/>
    <n v="585"/>
    <n v="115"/>
  </r>
  <r>
    <x v="13"/>
    <s v="Montpellier-Méditerranée (LFMT)"/>
    <s v="LFMT"/>
    <n v="0.83355006501950579"/>
    <n v="769"/>
    <n v="128"/>
  </r>
  <r>
    <x v="13"/>
    <s v="Béziers-Vias (LFMU)"/>
    <s v="LFMU"/>
    <n v="0.64634146341463417"/>
    <n v="164"/>
    <n v="58"/>
  </r>
  <r>
    <x v="13"/>
    <s v="Avignon-Caumont (LFMV)"/>
    <s v="LFMV"/>
    <n v="0.83957219251336901"/>
    <n v="187"/>
    <n v="30"/>
  </r>
  <r>
    <x v="13"/>
    <s v="Beauvais-Tillé (LFOB)"/>
    <s v="LFOB"/>
    <n v="0.90467289719626165"/>
    <n v="535"/>
    <n v="51"/>
  </r>
  <r>
    <x v="13"/>
    <s v="Châlons-Vatry (LFOK)"/>
    <s v="LFOK"/>
    <n v="0.88721804511278202"/>
    <n v="133"/>
    <n v="15"/>
  </r>
  <r>
    <x v="13"/>
    <s v="Rouen (LFOP)"/>
    <s v="LFOP"/>
    <n v="0.75"/>
    <n v="104"/>
    <n v="26"/>
  </r>
  <r>
    <x v="13"/>
    <s v="Tours-Val de Loire (LFOT)"/>
    <s v="LFOT"/>
    <n v="0"/>
    <n v="1"/>
    <n v="1"/>
  </r>
  <r>
    <x v="13"/>
    <s v="Paris-Le Bourget (LFPB)"/>
    <s v="LFPB"/>
    <n v="0.97103004291845496"/>
    <n v="932"/>
    <n v="27"/>
  </r>
  <r>
    <x v="13"/>
    <s v="Paris-Charles-de-Gaulle (LFPG)"/>
    <s v="LFPG"/>
    <n v="0.94743935309973049"/>
    <n v="5936"/>
    <n v="312"/>
  </r>
  <r>
    <x v="13"/>
    <s v="Toussus-le-Noble (LFPN)"/>
    <s v="LFPN"/>
    <n v="0.89756097560975612"/>
    <n v="410"/>
    <n v="42"/>
  </r>
  <r>
    <x v="13"/>
    <s v="Paris-Orly (LFPO)"/>
    <s v="LFPO"/>
    <n v="0.88748305467690913"/>
    <n v="2213"/>
    <n v="249"/>
  </r>
  <r>
    <x v="13"/>
    <s v="Lille-Lesquin (LFQQ)"/>
    <s v="LFQQ"/>
    <n v="0.90859232175502747"/>
    <n v="547"/>
    <n v="50"/>
  </r>
  <r>
    <x v="13"/>
    <s v="Brest-Bretagne (LFRB)"/>
    <s v="LFRB"/>
    <n v="0.79464285714285721"/>
    <n v="112"/>
    <n v="23"/>
  </r>
  <r>
    <x v="13"/>
    <s v="Dinard-Pleurtuit-Saint-Malo (LFRD)"/>
    <s v="LFRD"/>
    <n v="0.9"/>
    <n v="20"/>
    <n v="2"/>
  </r>
  <r>
    <x v="13"/>
    <s v="Deauville-Normandie (LFRG)"/>
    <s v="LFRG"/>
    <n v="0.83050847457627119"/>
    <n v="59"/>
    <n v="10"/>
  </r>
  <r>
    <x v="13"/>
    <s v="Lorient-Lann Bihoué (LFRH)"/>
    <s v="LFRH"/>
    <n v="0.88135593220338981"/>
    <n v="59"/>
    <n v="7"/>
  </r>
  <r>
    <x v="13"/>
    <s v="Caen-Carpiquet (LFRK)"/>
    <s v="LFRK"/>
    <n v="0.95495495495495497"/>
    <n v="111"/>
    <n v="5"/>
  </r>
  <r>
    <x v="13"/>
    <s v="Rennes-Saint-Jacques (LFRN)"/>
    <s v="LFRN"/>
    <n v="0.88888888888888884"/>
    <n v="198"/>
    <n v="22"/>
  </r>
  <r>
    <x v="13"/>
    <s v="Quimper-Pluguffan (LFRQ)"/>
    <s v="LFRQ"/>
    <n v="0.91228070175438591"/>
    <n v="57"/>
    <n v="5"/>
  </r>
  <r>
    <x v="13"/>
    <s v="Nantes-Atlantique (LFRS)"/>
    <s v="LFRS"/>
    <n v="0.91549295774647887"/>
    <n v="639"/>
    <n v="54"/>
  </r>
  <r>
    <x v="13"/>
    <s v="Saint-Nazaire-Montoir (LFRZ)"/>
    <s v="LFRZ"/>
    <n v="0.95652173913043481"/>
    <n v="69"/>
    <n v="3"/>
  </r>
  <r>
    <x v="13"/>
    <s v="Bâle-Mulhouse (LFSB)"/>
    <s v="LFSB"/>
    <n v="0.87631975867269984"/>
    <n v="1326"/>
    <n v="164"/>
  </r>
  <r>
    <x v="13"/>
    <s v="Brive-Souillac (LFSL)"/>
    <s v="LFSL"/>
    <n v="0.88732394366197187"/>
    <n v="71"/>
    <n v="8"/>
  </r>
  <r>
    <x v="13"/>
    <s v="Strasbourg-Entzheim (LFST)"/>
    <s v="LFST"/>
    <n v="0.88841201716738194"/>
    <n v="233"/>
    <n v="26"/>
  </r>
  <r>
    <x v="13"/>
    <s v="Hyères-Le Palyvestre (LFTH)"/>
    <s v="LFTH"/>
    <n v="0.9"/>
    <n v="210"/>
    <n v="21"/>
  </r>
  <r>
    <x v="13"/>
    <s v="Nîmes-Garons (LFTW)"/>
    <s v="LFTW"/>
    <n v="0.85443037974683544"/>
    <n v="158"/>
    <n v="23"/>
  </r>
  <r>
    <x v="14"/>
    <s v="Athens (LGAV)"/>
    <s v="LGAV"/>
    <n v="0.95527369826435249"/>
    <n v="1498"/>
    <n v="67"/>
  </r>
  <r>
    <x v="15"/>
    <s v="Budapest/ Ferihegy (LHBP)"/>
    <s v="LHBP"/>
    <n v="0.97342733188720176"/>
    <n v="1844"/>
    <n v="49"/>
  </r>
  <r>
    <x v="16"/>
    <s v="Milan/ Malpensa (LIMC)"/>
    <s v="LIMC"/>
    <n v="0.98519808445798873"/>
    <n v="2297"/>
    <n v="34"/>
  </r>
  <r>
    <x v="16"/>
    <s v="Bergamo (LIME)"/>
    <s v="LIME"/>
    <n v="0.92914653784219003"/>
    <n v="1242"/>
    <n v="88"/>
  </r>
  <r>
    <x v="16"/>
    <s v="Milan/ Linate (LIML)"/>
    <s v="LIML"/>
    <n v="0.98494242692648359"/>
    <n v="1129"/>
    <n v="17"/>
  </r>
  <r>
    <x v="16"/>
    <s v="Venice (LIPZ)"/>
    <s v="LIPZ"/>
    <n v="0.9193083573487032"/>
    <n v="1388"/>
    <n v="112"/>
  </r>
  <r>
    <x v="16"/>
    <s v="Rome/Fiumicino (LIRF)"/>
    <s v="LIRF"/>
    <n v="0.97407857432158773"/>
    <n v="2469"/>
    <n v="64"/>
  </r>
  <r>
    <x v="17"/>
    <s v="Prague (LKPR)"/>
    <s v="LKPR"/>
    <n v="0.96278458844133097"/>
    <n v="2284"/>
    <n v="85"/>
  </r>
  <r>
    <x v="18"/>
    <s v="Malta (LMML)"/>
    <s v="LMML"/>
    <n v="0.98379254457050247"/>
    <n v="617"/>
    <n v="10"/>
  </r>
  <r>
    <x v="19"/>
    <s v="Graz (LOWG)"/>
    <s v="LOWG"/>
    <n v="1"/>
    <n v="104"/>
    <n v="0"/>
  </r>
  <r>
    <x v="19"/>
    <s v="Innsbruck (LOWI)"/>
    <s v="LOWI"/>
    <n v="0.9375"/>
    <n v="384"/>
    <n v="24"/>
  </r>
  <r>
    <x v="19"/>
    <s v="Klagenfurt (LOWK)"/>
    <s v="LOWK"/>
    <n v="1"/>
    <n v="48"/>
    <n v="0"/>
  </r>
  <r>
    <x v="19"/>
    <s v="Linz (LOWL)"/>
    <s v="LOWL"/>
    <n v="0.97499999999999998"/>
    <n v="80"/>
    <n v="2"/>
  </r>
  <r>
    <x v="19"/>
    <s v="Salzburg (LOWS)"/>
    <s v="LOWS"/>
    <n v="0.92734225621414912"/>
    <n v="523"/>
    <n v="38"/>
  </r>
  <r>
    <x v="19"/>
    <s v="Vienna (LOWW)"/>
    <s v="LOWW"/>
    <n v="0.98839522546419101"/>
    <n v="3016"/>
    <n v="35"/>
  </r>
  <r>
    <x v="20"/>
    <s v="Santa Maria (LPAZ)"/>
    <s v="LPAZ"/>
    <n v="1"/>
    <n v="5"/>
    <n v="0"/>
  </r>
  <r>
    <x v="20"/>
    <s v="Cascais (LPCS)"/>
    <s v="LPCS"/>
    <n v="0.88888888888888884"/>
    <n v="63"/>
    <n v="7"/>
  </r>
  <r>
    <x v="20"/>
    <s v="Flores (LPFL)"/>
    <s v="LPFL"/>
    <m/>
    <m/>
    <m/>
  </r>
  <r>
    <x v="20"/>
    <s v="Faro (LPFR)"/>
    <s v="LPFR"/>
    <n v="0.94590846047156729"/>
    <n v="721"/>
    <n v="39"/>
  </r>
  <r>
    <x v="20"/>
    <s v="Horta (LPHR)"/>
    <s v="LPHR"/>
    <n v="0.83333333333333337"/>
    <n v="6"/>
    <n v="1"/>
  </r>
  <r>
    <x v="20"/>
    <s v="Madeira (LPMA)"/>
    <s v="LPMA"/>
    <n v="0.9285714285714286"/>
    <n v="476"/>
    <n v="34"/>
  </r>
  <r>
    <x v="20"/>
    <s v="Ponta Delgada (LPPD)"/>
    <s v="LPPD"/>
    <n v="0.94482758620689655"/>
    <n v="145"/>
    <n v="8"/>
  </r>
  <r>
    <x v="20"/>
    <s v="Porto (LPPR)"/>
    <s v="LPPR"/>
    <n v="0.9247491638795986"/>
    <n v="1196"/>
    <n v="90"/>
  </r>
  <r>
    <x v="20"/>
    <s v="Porto Santo (LPPS)"/>
    <s v="LPPS"/>
    <n v="0.81818181818181812"/>
    <n v="22"/>
    <n v="4"/>
  </r>
  <r>
    <x v="20"/>
    <s v="Lisbon (LPPT)"/>
    <s v="LPPT"/>
    <n v="0.9587352625937835"/>
    <n v="1866"/>
    <n v="77"/>
  </r>
  <r>
    <x v="21"/>
    <s v="Bucharest/ Băneasa (LRBS)"/>
    <s v="LRBS"/>
    <n v="1"/>
    <n v="21"/>
    <n v="0"/>
  </r>
  <r>
    <x v="21"/>
    <s v="Bucharest/ Otopeni (LROP)"/>
    <s v="LROP"/>
    <n v="0.99366197183098592"/>
    <n v="1420"/>
    <n v="9"/>
  </r>
  <r>
    <x v="22"/>
    <s v="Geneva (LSGG)"/>
    <s v="LSGG"/>
    <n v="0.93120638085742768"/>
    <n v="3009"/>
    <n v="207"/>
  </r>
  <r>
    <x v="22"/>
    <s v="Zürich (LSZH)"/>
    <s v="LSZH"/>
    <n v="0.95693248124479025"/>
    <n v="3599"/>
    <n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44698</v>
      </c>
      <c r="C2" s="8" t="s">
        <v>5</v>
      </c>
      <c r="D2" s="9">
        <v>44681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339</v>
      </c>
      <c r="C5" s="51"/>
      <c r="D5" s="52"/>
      <c r="E5" s="19" t="s">
        <v>14</v>
      </c>
      <c r="F5" s="17"/>
    </row>
    <row r="6" spans="1:6" ht="12.75" customHeight="1" x14ac:dyDescent="0.2">
      <c r="A6" s="50" t="s">
        <v>10</v>
      </c>
      <c r="B6" s="49" t="s">
        <v>11</v>
      </c>
      <c r="C6" s="53" t="s">
        <v>12</v>
      </c>
      <c r="D6" s="54" t="s">
        <v>13</v>
      </c>
      <c r="E6" s="21" t="s">
        <v>8</v>
      </c>
      <c r="F6" s="17"/>
    </row>
    <row r="7" spans="1:6" ht="12.75" customHeight="1" x14ac:dyDescent="0.2">
      <c r="A7" s="49" t="s">
        <v>15</v>
      </c>
      <c r="B7" s="55">
        <v>6</v>
      </c>
      <c r="C7" s="56">
        <v>4155</v>
      </c>
      <c r="D7" s="57">
        <v>99</v>
      </c>
      <c r="E7" s="21">
        <f t="shared" ref="E6:E29" si="0">1-(D7/C7)</f>
        <v>0.97617328519855595</v>
      </c>
      <c r="F7" s="17"/>
    </row>
    <row r="8" spans="1:6" ht="12.75" customHeight="1" x14ac:dyDescent="0.2">
      <c r="A8" s="58" t="s">
        <v>16</v>
      </c>
      <c r="B8" s="59">
        <v>1</v>
      </c>
      <c r="C8" s="60">
        <v>3705</v>
      </c>
      <c r="D8" s="61">
        <v>153</v>
      </c>
      <c r="E8" s="21">
        <f t="shared" si="0"/>
        <v>0.95870445344129551</v>
      </c>
      <c r="F8" s="17"/>
    </row>
    <row r="9" spans="1:6" ht="12.75" customHeight="1" x14ac:dyDescent="0.2">
      <c r="A9" s="58" t="s">
        <v>17</v>
      </c>
      <c r="B9" s="59">
        <v>1</v>
      </c>
      <c r="C9" s="60">
        <v>2284</v>
      </c>
      <c r="D9" s="61">
        <v>85</v>
      </c>
      <c r="E9" s="21">
        <f t="shared" si="0"/>
        <v>0.96278458844133097</v>
      </c>
      <c r="F9" s="17"/>
    </row>
    <row r="10" spans="1:6" ht="12.75" customHeight="1" x14ac:dyDescent="0.2">
      <c r="A10" s="58" t="s">
        <v>18</v>
      </c>
      <c r="B10" s="59">
        <v>1</v>
      </c>
      <c r="C10" s="60">
        <v>2758</v>
      </c>
      <c r="D10" s="61">
        <v>31</v>
      </c>
      <c r="E10" s="21">
        <f t="shared" si="0"/>
        <v>0.98875997099347357</v>
      </c>
      <c r="F10" s="17"/>
    </row>
    <row r="11" spans="1:6" ht="12.75" customHeight="1" x14ac:dyDescent="0.2">
      <c r="A11" s="58" t="s">
        <v>19</v>
      </c>
      <c r="B11" s="59">
        <v>1</v>
      </c>
      <c r="C11" s="60">
        <v>441</v>
      </c>
      <c r="D11" s="61">
        <v>11</v>
      </c>
      <c r="E11" s="21">
        <f t="shared" si="0"/>
        <v>0.97505668934240364</v>
      </c>
      <c r="F11" s="17"/>
    </row>
    <row r="12" spans="1:6" ht="12.75" customHeight="1" x14ac:dyDescent="0.2">
      <c r="A12" s="58" t="s">
        <v>20</v>
      </c>
      <c r="B12" s="59">
        <v>1</v>
      </c>
      <c r="C12" s="60">
        <v>1593</v>
      </c>
      <c r="D12" s="61">
        <v>70</v>
      </c>
      <c r="E12" s="21">
        <f t="shared" si="0"/>
        <v>0.95605775266792214</v>
      </c>
      <c r="F12" s="17"/>
    </row>
    <row r="13" spans="1:6" ht="12.75" customHeight="1" x14ac:dyDescent="0.2">
      <c r="A13" s="58" t="s">
        <v>21</v>
      </c>
      <c r="B13" s="59">
        <v>57</v>
      </c>
      <c r="C13" s="60">
        <v>25627</v>
      </c>
      <c r="D13" s="61">
        <v>2764</v>
      </c>
      <c r="E13" s="21">
        <f t="shared" si="0"/>
        <v>0.89214500331681434</v>
      </c>
      <c r="F13" s="17"/>
    </row>
    <row r="14" spans="1:6" ht="12.75" customHeight="1" x14ac:dyDescent="0.2">
      <c r="A14" s="58" t="s">
        <v>22</v>
      </c>
      <c r="B14" s="59">
        <v>15</v>
      </c>
      <c r="C14" s="60">
        <v>28455</v>
      </c>
      <c r="D14" s="61">
        <v>719</v>
      </c>
      <c r="E14" s="21">
        <f t="shared" si="0"/>
        <v>0.97473203303461609</v>
      </c>
      <c r="F14" s="17"/>
    </row>
    <row r="15" spans="1:6" ht="12.75" customHeight="1" x14ac:dyDescent="0.2">
      <c r="A15" s="58" t="s">
        <v>23</v>
      </c>
      <c r="B15" s="59">
        <v>1</v>
      </c>
      <c r="C15" s="60">
        <v>1498</v>
      </c>
      <c r="D15" s="61">
        <v>67</v>
      </c>
      <c r="E15" s="21">
        <f t="shared" si="0"/>
        <v>0.95527369826435249</v>
      </c>
      <c r="F15" s="17"/>
    </row>
    <row r="16" spans="1:6" ht="12.75" customHeight="1" x14ac:dyDescent="0.2">
      <c r="A16" s="58" t="s">
        <v>24</v>
      </c>
      <c r="B16" s="59">
        <v>1</v>
      </c>
      <c r="C16" s="60">
        <v>1844</v>
      </c>
      <c r="D16" s="61">
        <v>49</v>
      </c>
      <c r="E16" s="21">
        <f t="shared" si="0"/>
        <v>0.97342733188720176</v>
      </c>
      <c r="F16" s="17"/>
    </row>
    <row r="17" spans="1:6" ht="12.75" customHeight="1" x14ac:dyDescent="0.2">
      <c r="A17" s="58" t="s">
        <v>25</v>
      </c>
      <c r="B17" s="59">
        <v>3</v>
      </c>
      <c r="C17" s="60">
        <v>2555</v>
      </c>
      <c r="D17" s="61">
        <v>78</v>
      </c>
      <c r="E17" s="21">
        <f t="shared" si="0"/>
        <v>0.96947162426614486</v>
      </c>
      <c r="F17" s="17"/>
    </row>
    <row r="18" spans="1:6" ht="12.75" customHeight="1" x14ac:dyDescent="0.2">
      <c r="A18" s="58" t="s">
        <v>26</v>
      </c>
      <c r="B18" s="59">
        <v>5</v>
      </c>
      <c r="C18" s="60">
        <v>8525</v>
      </c>
      <c r="D18" s="61">
        <v>315</v>
      </c>
      <c r="E18" s="21">
        <f t="shared" si="0"/>
        <v>0.96304985337243398</v>
      </c>
      <c r="F18" s="17"/>
    </row>
    <row r="19" spans="1:6" ht="12.75" customHeight="1" x14ac:dyDescent="0.2">
      <c r="A19" s="58" t="s">
        <v>27</v>
      </c>
      <c r="B19" s="59">
        <v>2</v>
      </c>
      <c r="C19" s="60">
        <v>906</v>
      </c>
      <c r="D19" s="61">
        <v>7</v>
      </c>
      <c r="E19" s="21">
        <f t="shared" si="0"/>
        <v>0.99227373068432667</v>
      </c>
      <c r="F19" s="17"/>
    </row>
    <row r="20" spans="1:6" ht="12.75" customHeight="1" x14ac:dyDescent="0.2">
      <c r="A20" s="58" t="s">
        <v>28</v>
      </c>
      <c r="B20" s="59">
        <v>1</v>
      </c>
      <c r="C20" s="60">
        <v>1413</v>
      </c>
      <c r="D20" s="61">
        <v>107</v>
      </c>
      <c r="E20" s="21">
        <f t="shared" si="0"/>
        <v>0.92427459306440196</v>
      </c>
      <c r="F20" s="17"/>
    </row>
    <row r="21" spans="1:6" ht="12.75" customHeight="1" x14ac:dyDescent="0.2">
      <c r="A21" s="58" t="s">
        <v>29</v>
      </c>
      <c r="B21" s="59">
        <v>1</v>
      </c>
      <c r="C21" s="60">
        <v>617</v>
      </c>
      <c r="D21" s="61">
        <v>10</v>
      </c>
      <c r="E21" s="21">
        <f t="shared" si="0"/>
        <v>0.98379254457050247</v>
      </c>
      <c r="F21" s="17"/>
    </row>
    <row r="22" spans="1:6" ht="12.75" customHeight="1" x14ac:dyDescent="0.2">
      <c r="A22" s="58" t="s">
        <v>30</v>
      </c>
      <c r="B22" s="59">
        <v>4</v>
      </c>
      <c r="C22" s="60">
        <v>7599</v>
      </c>
      <c r="D22" s="61">
        <v>149</v>
      </c>
      <c r="E22" s="21">
        <f t="shared" si="0"/>
        <v>0.98039215686274506</v>
      </c>
      <c r="F22" s="17"/>
    </row>
    <row r="23" spans="1:6" ht="12.75" customHeight="1" x14ac:dyDescent="0.2">
      <c r="A23" s="58" t="s">
        <v>31</v>
      </c>
      <c r="B23" s="59">
        <v>4</v>
      </c>
      <c r="C23" s="60">
        <v>1954</v>
      </c>
      <c r="D23" s="61">
        <v>15</v>
      </c>
      <c r="E23" s="21">
        <f t="shared" si="0"/>
        <v>0.99232343909928356</v>
      </c>
      <c r="F23" s="17"/>
    </row>
    <row r="24" spans="1:6" ht="12.75" customHeight="1" x14ac:dyDescent="0.2">
      <c r="A24" s="58" t="s">
        <v>32</v>
      </c>
      <c r="B24" s="59">
        <v>14</v>
      </c>
      <c r="C24" s="60">
        <v>10828</v>
      </c>
      <c r="D24" s="61">
        <v>374</v>
      </c>
      <c r="E24" s="21">
        <f t="shared" si="0"/>
        <v>0.96545991872922055</v>
      </c>
      <c r="F24" s="17"/>
    </row>
    <row r="25" spans="1:6" ht="12.75" customHeight="1" x14ac:dyDescent="0.2">
      <c r="A25" s="58" t="s">
        <v>33</v>
      </c>
      <c r="B25" s="59">
        <v>9</v>
      </c>
      <c r="C25" s="60">
        <v>4500</v>
      </c>
      <c r="D25" s="61">
        <v>260</v>
      </c>
      <c r="E25" s="21">
        <f t="shared" si="0"/>
        <v>0.94222222222222218</v>
      </c>
      <c r="F25" s="17"/>
    </row>
    <row r="26" spans="1:6" ht="12.75" customHeight="1" x14ac:dyDescent="0.2">
      <c r="A26" s="58" t="s">
        <v>34</v>
      </c>
      <c r="B26" s="59">
        <v>2</v>
      </c>
      <c r="C26" s="60">
        <v>1441</v>
      </c>
      <c r="D26" s="61">
        <v>9</v>
      </c>
      <c r="E26" s="21">
        <f t="shared" si="0"/>
        <v>0.99375433726578766</v>
      </c>
      <c r="F26" s="17"/>
    </row>
    <row r="27" spans="1:6" ht="12.75" customHeight="1" x14ac:dyDescent="0.2">
      <c r="A27" s="58" t="s">
        <v>35</v>
      </c>
      <c r="B27" s="59">
        <v>7</v>
      </c>
      <c r="C27" s="60">
        <v>11597</v>
      </c>
      <c r="D27" s="61">
        <v>240</v>
      </c>
      <c r="E27" s="21">
        <f t="shared" si="0"/>
        <v>0.97930499267051818</v>
      </c>
      <c r="F27" s="17"/>
    </row>
    <row r="28" spans="1:6" ht="12.75" customHeight="1" x14ac:dyDescent="0.2">
      <c r="A28" s="58" t="s">
        <v>36</v>
      </c>
      <c r="B28" s="59">
        <v>1</v>
      </c>
      <c r="C28" s="60">
        <v>2098</v>
      </c>
      <c r="D28" s="61">
        <v>46</v>
      </c>
      <c r="E28" s="21">
        <f t="shared" si="0"/>
        <v>0.97807435653002861</v>
      </c>
      <c r="F28" s="17"/>
    </row>
    <row r="29" spans="1:6" ht="12.75" customHeight="1" x14ac:dyDescent="0.2">
      <c r="A29" s="62" t="s">
        <v>37</v>
      </c>
      <c r="B29" s="63">
        <v>2</v>
      </c>
      <c r="C29" s="64">
        <v>6608</v>
      </c>
      <c r="D29" s="65">
        <v>362</v>
      </c>
      <c r="E29" s="21">
        <f t="shared" si="0"/>
        <v>0.94521791767554475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44698</v>
      </c>
      <c r="C2" s="8" t="s">
        <v>5</v>
      </c>
      <c r="D2" s="9">
        <f>APT_ATFM_ADH_LOC!D2</f>
        <v>44681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1"/>
      <c r="F3" s="31"/>
    </row>
    <row r="4" spans="1:6" ht="12.75" customHeight="1" x14ac:dyDescent="0.2">
      <c r="A4" s="32" t="str">
        <f>APT_ATFM_ADH_LOC!A4</f>
        <v>Period: JAN-APR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22" si="0">1-(F6/E6)</f>
        <v>0.95870445344129551</v>
      </c>
      <c r="E6" s="39">
        <v>3705</v>
      </c>
      <c r="F6" s="39">
        <v>153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0.994140625</v>
      </c>
      <c r="E7" s="39">
        <v>4096</v>
      </c>
      <c r="F7" s="39">
        <v>24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0.98360655737704916</v>
      </c>
      <c r="E8" s="39">
        <v>183</v>
      </c>
      <c r="F8" s="39">
        <v>3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0.94117647058823528</v>
      </c>
      <c r="E9" s="39">
        <v>34</v>
      </c>
      <c r="F9" s="39">
        <v>2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0.95847659349378467</v>
      </c>
      <c r="E10" s="39">
        <v>7562</v>
      </c>
      <c r="F10" s="39">
        <v>314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0.94285714285714284</v>
      </c>
      <c r="E11" s="39">
        <v>210</v>
      </c>
      <c r="F11" s="39">
        <v>12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0.97966507177033491</v>
      </c>
      <c r="E12" s="39">
        <v>2508</v>
      </c>
      <c r="F12" s="39">
        <v>51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0.97695852534562211</v>
      </c>
      <c r="E13" s="39">
        <v>2170</v>
      </c>
      <c r="F13" s="39">
        <v>50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0.98122183274912367</v>
      </c>
      <c r="E14" s="39">
        <v>3994</v>
      </c>
      <c r="F14" s="39">
        <v>75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0.97540764501470201</v>
      </c>
      <c r="E15" s="39">
        <v>3741</v>
      </c>
      <c r="F15" s="39">
        <v>92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0.9703153988868275</v>
      </c>
      <c r="E16" s="39">
        <v>539</v>
      </c>
      <c r="F16" s="39">
        <v>16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0.98626716604244691</v>
      </c>
      <c r="E17" s="39">
        <v>801</v>
      </c>
      <c r="F17" s="39">
        <v>11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1</v>
      </c>
      <c r="E18" s="39">
        <v>63</v>
      </c>
      <c r="F18" s="39">
        <v>0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0.99013157894736847</v>
      </c>
      <c r="E19" s="39">
        <v>1216</v>
      </c>
      <c r="F19" s="39">
        <v>12</v>
      </c>
    </row>
    <row r="20" spans="1:6" ht="12.75" customHeight="1" x14ac:dyDescent="0.2">
      <c r="A20" s="36" t="s">
        <v>22</v>
      </c>
      <c r="B20" s="36" t="s">
        <v>68</v>
      </c>
      <c r="C20" s="36" t="s">
        <v>69</v>
      </c>
      <c r="D20" s="38">
        <f t="shared" si="0"/>
        <v>0.95421686746987955</v>
      </c>
      <c r="E20" s="39">
        <v>830</v>
      </c>
      <c r="F20" s="39">
        <v>38</v>
      </c>
    </row>
    <row r="21" spans="1:6" ht="12.75" customHeight="1" x14ac:dyDescent="0.2">
      <c r="A21" s="36" t="s">
        <v>22</v>
      </c>
      <c r="B21" s="37" t="s">
        <v>70</v>
      </c>
      <c r="C21" s="36" t="s">
        <v>71</v>
      </c>
      <c r="D21" s="38">
        <f t="shared" si="0"/>
        <v>0.96259842519685035</v>
      </c>
      <c r="E21" s="39">
        <v>508</v>
      </c>
      <c r="F21" s="39">
        <v>19</v>
      </c>
    </row>
    <row r="22" spans="1:6" ht="12.75" customHeight="1" x14ac:dyDescent="0.2">
      <c r="A22" s="36" t="s">
        <v>19</v>
      </c>
      <c r="B22" s="36" t="s">
        <v>72</v>
      </c>
      <c r="C22" s="36" t="s">
        <v>73</v>
      </c>
      <c r="D22" s="38">
        <f t="shared" si="0"/>
        <v>0.97505668934240364</v>
      </c>
      <c r="E22" s="39">
        <v>441</v>
      </c>
      <c r="F22" s="39">
        <v>11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/>
      <c r="E23" s="39"/>
      <c r="F23" s="39"/>
    </row>
    <row r="24" spans="1:6" ht="12.75" customHeight="1" x14ac:dyDescent="0.2">
      <c r="A24" s="36" t="s">
        <v>20</v>
      </c>
      <c r="B24" s="36" t="s">
        <v>76</v>
      </c>
      <c r="C24" s="36" t="s">
        <v>77</v>
      </c>
      <c r="D24" s="38">
        <f t="shared" ref="D24:D45" si="1">1-(F24/E24)</f>
        <v>0.95605775266792214</v>
      </c>
      <c r="E24" s="39">
        <v>1593</v>
      </c>
      <c r="F24" s="39">
        <v>70</v>
      </c>
    </row>
    <row r="25" spans="1:6" ht="12.75" customHeight="1" x14ac:dyDescent="0.2">
      <c r="A25" s="36" t="s">
        <v>30</v>
      </c>
      <c r="B25" s="37" t="s">
        <v>78</v>
      </c>
      <c r="C25" s="36" t="s">
        <v>79</v>
      </c>
      <c r="D25" s="38">
        <f t="shared" si="1"/>
        <v>0.9810752688172043</v>
      </c>
      <c r="E25" s="39">
        <v>6975</v>
      </c>
      <c r="F25" s="39">
        <v>132</v>
      </c>
    </row>
    <row r="26" spans="1:6" ht="12.75" customHeight="1" x14ac:dyDescent="0.2">
      <c r="A26" s="36" t="s">
        <v>30</v>
      </c>
      <c r="B26" s="36" t="s">
        <v>80</v>
      </c>
      <c r="C26" s="36" t="s">
        <v>81</v>
      </c>
      <c r="D26" s="38">
        <f t="shared" si="1"/>
        <v>0.96178343949044587</v>
      </c>
      <c r="E26" s="39">
        <v>157</v>
      </c>
      <c r="F26" s="39">
        <v>6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1"/>
        <v>0.97499999999999998</v>
      </c>
      <c r="E27" s="39">
        <v>40</v>
      </c>
      <c r="F27" s="39">
        <v>1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1"/>
        <v>0.97658079625292737</v>
      </c>
      <c r="E28" s="39">
        <v>427</v>
      </c>
      <c r="F28" s="39">
        <v>10</v>
      </c>
    </row>
    <row r="29" spans="1:6" ht="12.75" customHeight="1" x14ac:dyDescent="0.2">
      <c r="A29" s="36" t="s">
        <v>25</v>
      </c>
      <c r="B29" s="36" t="s">
        <v>86</v>
      </c>
      <c r="C29" s="36" t="s">
        <v>87</v>
      </c>
      <c r="D29" s="38">
        <f t="shared" si="1"/>
        <v>0.97297297297297303</v>
      </c>
      <c r="E29" s="39">
        <v>185</v>
      </c>
      <c r="F29" s="39">
        <v>5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1"/>
        <v>0.97032772364924713</v>
      </c>
      <c r="E30" s="39">
        <v>2258</v>
      </c>
      <c r="F30" s="39">
        <v>67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1"/>
        <v>0.9464285714285714</v>
      </c>
      <c r="E31" s="39">
        <v>112</v>
      </c>
      <c r="F31" s="39">
        <v>6</v>
      </c>
    </row>
    <row r="32" spans="1:6" ht="12.75" customHeight="1" x14ac:dyDescent="0.2">
      <c r="A32" s="36" t="s">
        <v>18</v>
      </c>
      <c r="B32" s="36" t="s">
        <v>92</v>
      </c>
      <c r="C32" s="36" t="s">
        <v>93</v>
      </c>
      <c r="D32" s="38">
        <f t="shared" si="1"/>
        <v>0.98875997099347357</v>
      </c>
      <c r="E32" s="39">
        <v>2758</v>
      </c>
      <c r="F32" s="39">
        <v>31</v>
      </c>
    </row>
    <row r="33" spans="1:6" ht="12.75" customHeight="1" x14ac:dyDescent="0.2">
      <c r="A33" s="36" t="s">
        <v>28</v>
      </c>
      <c r="B33" s="36" t="s">
        <v>94</v>
      </c>
      <c r="C33" s="36" t="s">
        <v>95</v>
      </c>
      <c r="D33" s="38">
        <f t="shared" si="1"/>
        <v>0.92427459306440196</v>
      </c>
      <c r="E33" s="39">
        <v>1413</v>
      </c>
      <c r="F33" s="39">
        <v>107</v>
      </c>
    </row>
    <row r="34" spans="1:6" ht="12.75" customHeight="1" x14ac:dyDescent="0.2">
      <c r="A34" s="36" t="s">
        <v>31</v>
      </c>
      <c r="B34" s="37" t="s">
        <v>96</v>
      </c>
      <c r="C34" s="36" t="s">
        <v>97</v>
      </c>
      <c r="D34" s="38">
        <f t="shared" si="1"/>
        <v>0.9869565217391304</v>
      </c>
      <c r="E34" s="39">
        <v>230</v>
      </c>
      <c r="F34" s="39">
        <v>3</v>
      </c>
    </row>
    <row r="35" spans="1:6" ht="12.75" customHeight="1" x14ac:dyDescent="0.2">
      <c r="A35" s="36" t="s">
        <v>31</v>
      </c>
      <c r="B35" s="36" t="s">
        <v>98</v>
      </c>
      <c r="C35" s="36" t="s">
        <v>99</v>
      </c>
      <c r="D35" s="38">
        <f t="shared" si="1"/>
        <v>0.99377593360995853</v>
      </c>
      <c r="E35" s="39">
        <v>1446</v>
      </c>
      <c r="F35" s="39">
        <v>9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1"/>
        <v>0.99145299145299148</v>
      </c>
      <c r="E36" s="39">
        <v>117</v>
      </c>
      <c r="F36" s="39">
        <v>1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1"/>
        <v>0.98757763975155277</v>
      </c>
      <c r="E37" s="39">
        <v>161</v>
      </c>
      <c r="F37" s="39">
        <v>2</v>
      </c>
    </row>
    <row r="38" spans="1:6" ht="12.75" customHeight="1" x14ac:dyDescent="0.2">
      <c r="A38" s="36" t="s">
        <v>32</v>
      </c>
      <c r="B38" s="37" t="s">
        <v>104</v>
      </c>
      <c r="C38" s="36" t="s">
        <v>105</v>
      </c>
      <c r="D38" s="38">
        <f t="shared" si="1"/>
        <v>1</v>
      </c>
      <c r="E38" s="39">
        <v>68</v>
      </c>
      <c r="F38" s="39">
        <v>0</v>
      </c>
    </row>
    <row r="39" spans="1:6" ht="12.75" customHeight="1" x14ac:dyDescent="0.2">
      <c r="A39" s="36" t="s">
        <v>32</v>
      </c>
      <c r="B39" s="36" t="s">
        <v>106</v>
      </c>
      <c r="C39" s="36" t="s">
        <v>107</v>
      </c>
      <c r="D39" s="38">
        <f t="shared" si="1"/>
        <v>0.97149372862029648</v>
      </c>
      <c r="E39" s="39">
        <v>877</v>
      </c>
      <c r="F39" s="39">
        <v>25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1"/>
        <v>0.97956730769230771</v>
      </c>
      <c r="E40" s="39">
        <v>1664</v>
      </c>
      <c r="F40" s="39">
        <v>34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1"/>
        <v>0.89732770745428969</v>
      </c>
      <c r="E41" s="39">
        <v>711</v>
      </c>
      <c r="F41" s="39">
        <v>73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1"/>
        <v>0.96946564885496178</v>
      </c>
      <c r="E42" s="39">
        <v>131</v>
      </c>
      <c r="F42" s="39">
        <v>4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1"/>
        <v>0.97826086956521741</v>
      </c>
      <c r="E43" s="39">
        <v>46</v>
      </c>
      <c r="F43" s="39">
        <v>1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1"/>
        <v>0.9772182254196643</v>
      </c>
      <c r="E44" s="39">
        <v>834</v>
      </c>
      <c r="F44" s="39">
        <v>19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1"/>
        <v>0.97906602254428343</v>
      </c>
      <c r="E45" s="39">
        <v>621</v>
      </c>
      <c r="F45" s="39">
        <v>13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/>
      <c r="E46" s="39"/>
      <c r="F46" s="39"/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>
        <f t="shared" ref="D47:D55" si="2">1-(F47/E47)</f>
        <v>0.96686159844054576</v>
      </c>
      <c r="E47" s="39">
        <v>513</v>
      </c>
      <c r="F47" s="39">
        <v>17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2"/>
        <v>0.97222222222222221</v>
      </c>
      <c r="E48" s="39">
        <v>108</v>
      </c>
      <c r="F48" s="39">
        <v>3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2"/>
        <v>0.97872340425531912</v>
      </c>
      <c r="E49" s="39">
        <v>47</v>
      </c>
      <c r="F49" s="39">
        <v>1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2"/>
        <v>0.96554069372024487</v>
      </c>
      <c r="E50" s="39">
        <v>4411</v>
      </c>
      <c r="F50" s="39">
        <v>152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2"/>
        <v>0.96</v>
      </c>
      <c r="E51" s="39">
        <v>775</v>
      </c>
      <c r="F51" s="39">
        <v>31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2"/>
        <v>0.95454545454545459</v>
      </c>
      <c r="E52" s="39">
        <v>22</v>
      </c>
      <c r="F52" s="39">
        <v>1</v>
      </c>
    </row>
    <row r="53" spans="1:6" ht="12.75" customHeight="1" x14ac:dyDescent="0.2">
      <c r="A53" s="36" t="s">
        <v>36</v>
      </c>
      <c r="B53" s="36" t="s">
        <v>134</v>
      </c>
      <c r="C53" s="36" t="s">
        <v>135</v>
      </c>
      <c r="D53" s="38">
        <f t="shared" si="2"/>
        <v>0.97807435653002861</v>
      </c>
      <c r="E53" s="39">
        <v>2098</v>
      </c>
      <c r="F53" s="39">
        <v>46</v>
      </c>
    </row>
    <row r="54" spans="1:6" ht="12.75" customHeight="1" x14ac:dyDescent="0.2">
      <c r="A54" s="36" t="s">
        <v>27</v>
      </c>
      <c r="B54" s="36" t="s">
        <v>136</v>
      </c>
      <c r="C54" s="36" t="s">
        <v>137</v>
      </c>
      <c r="D54" s="38">
        <f t="shared" si="2"/>
        <v>1</v>
      </c>
      <c r="E54" s="39">
        <v>1</v>
      </c>
      <c r="F54" s="39">
        <v>0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>
        <f t="shared" si="2"/>
        <v>0.99226519337016572</v>
      </c>
      <c r="E55" s="39">
        <v>905</v>
      </c>
      <c r="F55" s="39">
        <v>7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/>
      <c r="E56" s="39"/>
      <c r="F56" s="39"/>
    </row>
    <row r="57" spans="1:6" ht="12.75" customHeight="1" x14ac:dyDescent="0.2">
      <c r="A57" s="36" t="s">
        <v>35</v>
      </c>
      <c r="B57" s="36" t="s">
        <v>142</v>
      </c>
      <c r="C57" s="36" t="s">
        <v>143</v>
      </c>
      <c r="D57" s="38">
        <f t="shared" ref="D57:D64" si="3">1-(F57/E57)</f>
        <v>0.98683055311676915</v>
      </c>
      <c r="E57" s="39">
        <v>1139</v>
      </c>
      <c r="F57" s="39">
        <v>15</v>
      </c>
    </row>
    <row r="58" spans="1:6" ht="12.75" customHeight="1" x14ac:dyDescent="0.2">
      <c r="A58" s="36" t="s">
        <v>35</v>
      </c>
      <c r="B58" s="37" t="s">
        <v>144</v>
      </c>
      <c r="C58" s="36" t="s">
        <v>145</v>
      </c>
      <c r="D58" s="38">
        <f t="shared" si="3"/>
        <v>0.99419729206963248</v>
      </c>
      <c r="E58" s="39">
        <v>1034</v>
      </c>
      <c r="F58" s="39">
        <v>6</v>
      </c>
    </row>
    <row r="59" spans="1:6" ht="12.75" customHeight="1" x14ac:dyDescent="0.2">
      <c r="A59" s="36" t="s">
        <v>35</v>
      </c>
      <c r="B59" s="37" t="s">
        <v>146</v>
      </c>
      <c r="C59" s="36" t="s">
        <v>147</v>
      </c>
      <c r="D59" s="38">
        <f t="shared" si="3"/>
        <v>0.99325129019452163</v>
      </c>
      <c r="E59" s="39">
        <v>2519</v>
      </c>
      <c r="F59" s="39">
        <v>17</v>
      </c>
    </row>
    <row r="60" spans="1:6" ht="12.75" customHeight="1" x14ac:dyDescent="0.2">
      <c r="A60" s="36" t="s">
        <v>35</v>
      </c>
      <c r="B60" s="36" t="s">
        <v>148</v>
      </c>
      <c r="C60" s="36" t="s">
        <v>149</v>
      </c>
      <c r="D60" s="38">
        <f t="shared" si="3"/>
        <v>0.99080459770114948</v>
      </c>
      <c r="E60" s="39">
        <v>435</v>
      </c>
      <c r="F60" s="39">
        <v>4</v>
      </c>
    </row>
    <row r="61" spans="1:6" ht="12.75" customHeight="1" x14ac:dyDescent="0.2">
      <c r="A61" s="36" t="s">
        <v>35</v>
      </c>
      <c r="B61" s="36" t="s">
        <v>150</v>
      </c>
      <c r="C61" s="36" t="s">
        <v>151</v>
      </c>
      <c r="D61" s="38">
        <f t="shared" si="3"/>
        <v>0.96983240223463685</v>
      </c>
      <c r="E61" s="39">
        <v>2685</v>
      </c>
      <c r="F61" s="39">
        <v>81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3"/>
        <v>0.95274496177901324</v>
      </c>
      <c r="E62" s="39">
        <v>1439</v>
      </c>
      <c r="F62" s="39">
        <v>68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3"/>
        <v>0.97911338448422847</v>
      </c>
      <c r="E63" s="39">
        <v>2346</v>
      </c>
      <c r="F63" s="39">
        <v>49</v>
      </c>
    </row>
    <row r="64" spans="1:6" ht="12.75" customHeight="1" x14ac:dyDescent="0.2">
      <c r="A64" s="36" t="s">
        <v>21</v>
      </c>
      <c r="B64" s="37" t="s">
        <v>156</v>
      </c>
      <c r="C64" s="36" t="s">
        <v>157</v>
      </c>
      <c r="D64" s="38">
        <f t="shared" si="3"/>
        <v>0.85714285714285721</v>
      </c>
      <c r="E64" s="39">
        <v>14</v>
      </c>
      <c r="F64" s="39">
        <v>2</v>
      </c>
    </row>
    <row r="65" spans="1:6" ht="12.75" customHeight="1" x14ac:dyDescent="0.2">
      <c r="A65" s="36" t="s">
        <v>21</v>
      </c>
      <c r="B65" s="37" t="s">
        <v>158</v>
      </c>
      <c r="C65" s="36" t="s">
        <v>159</v>
      </c>
      <c r="D65" s="38"/>
      <c r="E65" s="39"/>
      <c r="F65" s="39"/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ref="D66:D138" si="4">1-(F66/E66)</f>
        <v>0.9119718309859155</v>
      </c>
      <c r="E66" s="39">
        <v>568</v>
      </c>
      <c r="F66" s="39">
        <v>50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4"/>
        <v>0.875</v>
      </c>
      <c r="E67" s="39">
        <v>24</v>
      </c>
      <c r="F67" s="39">
        <v>3</v>
      </c>
    </row>
    <row r="68" spans="1:6" ht="12.75" customHeight="1" x14ac:dyDescent="0.2">
      <c r="A68" s="36" t="s">
        <v>21</v>
      </c>
      <c r="B68" s="36" t="s">
        <v>164</v>
      </c>
      <c r="C68" s="36" t="s">
        <v>165</v>
      </c>
      <c r="D68" s="38">
        <f t="shared" si="4"/>
        <v>0.82000000000000006</v>
      </c>
      <c r="E68" s="39">
        <v>50</v>
      </c>
      <c r="F68" s="39">
        <v>9</v>
      </c>
    </row>
    <row r="69" spans="1:6" ht="12.75" customHeight="1" x14ac:dyDescent="0.2">
      <c r="A69" s="36" t="s">
        <v>21</v>
      </c>
      <c r="B69" s="36" t="s">
        <v>166</v>
      </c>
      <c r="C69" s="36" t="s">
        <v>167</v>
      </c>
      <c r="D69" s="38">
        <f t="shared" si="4"/>
        <v>0.74468085106382986</v>
      </c>
      <c r="E69" s="39">
        <v>47</v>
      </c>
      <c r="F69" s="39">
        <v>12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4"/>
        <v>0.90361445783132532</v>
      </c>
      <c r="E70" s="39">
        <v>83</v>
      </c>
      <c r="F70" s="39">
        <v>8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4"/>
        <v>0.89292730844793711</v>
      </c>
      <c r="E71" s="39">
        <v>1018</v>
      </c>
      <c r="F71" s="39">
        <v>109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4"/>
        <v>0.891156462585034</v>
      </c>
      <c r="E72" s="39">
        <v>147</v>
      </c>
      <c r="F72" s="39">
        <v>16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4"/>
        <v>0.90909090909090906</v>
      </c>
      <c r="E73" s="39">
        <v>99</v>
      </c>
      <c r="F73" s="39">
        <v>9</v>
      </c>
    </row>
    <row r="74" spans="1:6" ht="12.75" customHeight="1" x14ac:dyDescent="0.2">
      <c r="A74" s="36" t="s">
        <v>21</v>
      </c>
      <c r="B74" s="37" t="s">
        <v>176</v>
      </c>
      <c r="C74" s="36" t="s">
        <v>177</v>
      </c>
      <c r="D74" s="38">
        <f t="shared" si="4"/>
        <v>0.93055555555555558</v>
      </c>
      <c r="E74" s="39">
        <v>144</v>
      </c>
      <c r="F74" s="39">
        <v>10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4"/>
        <v>0.82608695652173914</v>
      </c>
      <c r="E75" s="39">
        <v>115</v>
      </c>
      <c r="F75" s="39">
        <v>20</v>
      </c>
    </row>
    <row r="76" spans="1:6" ht="12.75" customHeight="1" x14ac:dyDescent="0.2">
      <c r="A76" s="36" t="s">
        <v>21</v>
      </c>
      <c r="B76" s="36" t="s">
        <v>180</v>
      </c>
      <c r="C76" s="36" t="s">
        <v>181</v>
      </c>
      <c r="D76" s="38">
        <f t="shared" si="4"/>
        <v>0.81132075471698117</v>
      </c>
      <c r="E76" s="39">
        <v>53</v>
      </c>
      <c r="F76" s="39">
        <v>10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4"/>
        <v>0.96153846153846156</v>
      </c>
      <c r="E77" s="39">
        <v>26</v>
      </c>
      <c r="F77" s="39">
        <v>1</v>
      </c>
    </row>
    <row r="78" spans="1:6" ht="12.75" customHeight="1" x14ac:dyDescent="0.2">
      <c r="A78" s="36" t="s">
        <v>21</v>
      </c>
      <c r="B78" s="37" t="s">
        <v>184</v>
      </c>
      <c r="C78" s="36" t="s">
        <v>185</v>
      </c>
      <c r="D78" s="38">
        <f t="shared" si="4"/>
        <v>0.87179487179487181</v>
      </c>
      <c r="E78" s="39">
        <v>195</v>
      </c>
      <c r="F78" s="39">
        <v>25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4"/>
        <v>0.88888888888888884</v>
      </c>
      <c r="E79" s="39">
        <v>45</v>
      </c>
      <c r="F79" s="39">
        <v>5</v>
      </c>
    </row>
    <row r="80" spans="1:6" ht="12.75" customHeight="1" x14ac:dyDescent="0.2">
      <c r="A80" s="36" t="s">
        <v>21</v>
      </c>
      <c r="B80" s="36" t="s">
        <v>188</v>
      </c>
      <c r="C80" s="36" t="s">
        <v>189</v>
      </c>
      <c r="D80" s="38">
        <f t="shared" si="4"/>
        <v>0.77083333333333337</v>
      </c>
      <c r="E80" s="39">
        <v>96</v>
      </c>
      <c r="F80" s="39">
        <v>22</v>
      </c>
    </row>
    <row r="81" spans="1:6" ht="12.75" customHeight="1" x14ac:dyDescent="0.2">
      <c r="A81" s="36" t="s">
        <v>21</v>
      </c>
      <c r="B81" s="37" t="s">
        <v>190</v>
      </c>
      <c r="C81" s="36" t="s">
        <v>191</v>
      </c>
      <c r="D81" s="38">
        <f t="shared" si="4"/>
        <v>0.69767441860465118</v>
      </c>
      <c r="E81" s="39">
        <v>215</v>
      </c>
      <c r="F81" s="39">
        <v>65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4"/>
        <v>0.80266075388026614</v>
      </c>
      <c r="E82" s="39">
        <v>451</v>
      </c>
      <c r="F82" s="39">
        <v>89</v>
      </c>
    </row>
    <row r="83" spans="1:6" ht="12.75" customHeight="1" x14ac:dyDescent="0.2">
      <c r="A83" s="36" t="s">
        <v>21</v>
      </c>
      <c r="B83" s="36" t="s">
        <v>194</v>
      </c>
      <c r="C83" s="36" t="s">
        <v>195</v>
      </c>
      <c r="D83" s="38">
        <f t="shared" si="4"/>
        <v>0.81355932203389836</v>
      </c>
      <c r="E83" s="39">
        <v>118</v>
      </c>
      <c r="F83" s="39">
        <v>22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4"/>
        <v>0.86962750716332382</v>
      </c>
      <c r="E84" s="39">
        <v>1396</v>
      </c>
      <c r="F84" s="39">
        <v>182</v>
      </c>
    </row>
    <row r="85" spans="1:6" ht="12.75" customHeight="1" x14ac:dyDescent="0.2">
      <c r="A85" s="36" t="s">
        <v>21</v>
      </c>
      <c r="B85" s="37" t="s">
        <v>198</v>
      </c>
      <c r="C85" s="36" t="s">
        <v>199</v>
      </c>
      <c r="D85" s="38">
        <f t="shared" si="4"/>
        <v>0.8833333333333333</v>
      </c>
      <c r="E85" s="39">
        <v>120</v>
      </c>
      <c r="F85" s="39">
        <v>14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4"/>
        <v>0.89277389277389274</v>
      </c>
      <c r="E86" s="39">
        <v>429</v>
      </c>
      <c r="F86" s="39">
        <v>46</v>
      </c>
    </row>
    <row r="87" spans="1:6" ht="12.75" customHeight="1" x14ac:dyDescent="0.2">
      <c r="A87" s="36" t="s">
        <v>21</v>
      </c>
      <c r="B87" s="36" t="s">
        <v>202</v>
      </c>
      <c r="C87" s="36" t="s">
        <v>203</v>
      </c>
      <c r="D87" s="38">
        <f t="shared" si="4"/>
        <v>0.84210526315789469</v>
      </c>
      <c r="E87" s="39">
        <v>38</v>
      </c>
      <c r="F87" s="39">
        <v>6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4"/>
        <v>0.90206185567010311</v>
      </c>
      <c r="E88" s="39">
        <v>194</v>
      </c>
      <c r="F88" s="39">
        <v>19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4"/>
        <v>0.92372881355932202</v>
      </c>
      <c r="E89" s="39">
        <v>354</v>
      </c>
      <c r="F89" s="39">
        <v>27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4"/>
        <v>0.87096774193548387</v>
      </c>
      <c r="E90" s="39">
        <v>31</v>
      </c>
      <c r="F90" s="39">
        <v>4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4"/>
        <v>0.7857142857142857</v>
      </c>
      <c r="E91" s="39">
        <v>56</v>
      </c>
      <c r="F91" s="39">
        <v>12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4"/>
        <v>0.8529411764705882</v>
      </c>
      <c r="E92" s="39">
        <v>204</v>
      </c>
      <c r="F92" s="39">
        <v>30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4"/>
        <v>0.81320450885668283</v>
      </c>
      <c r="E93" s="39">
        <v>1242</v>
      </c>
      <c r="F93" s="39">
        <v>232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4"/>
        <v>0.89715832205683355</v>
      </c>
      <c r="E94" s="39">
        <v>2217</v>
      </c>
      <c r="F94" s="39">
        <v>228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4"/>
        <v>0.80341880341880345</v>
      </c>
      <c r="E95" s="39">
        <v>585</v>
      </c>
      <c r="F95" s="39">
        <v>115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4"/>
        <v>0.83355006501950579</v>
      </c>
      <c r="E96" s="39">
        <v>769</v>
      </c>
      <c r="F96" s="39">
        <v>128</v>
      </c>
    </row>
    <row r="97" spans="1:6" ht="12.75" customHeight="1" x14ac:dyDescent="0.2">
      <c r="A97" s="36" t="s">
        <v>21</v>
      </c>
      <c r="B97" s="37" t="s">
        <v>222</v>
      </c>
      <c r="C97" s="36" t="s">
        <v>223</v>
      </c>
      <c r="D97" s="38">
        <f t="shared" si="4"/>
        <v>0.64634146341463417</v>
      </c>
      <c r="E97" s="39">
        <v>164</v>
      </c>
      <c r="F97" s="39">
        <v>58</v>
      </c>
    </row>
    <row r="98" spans="1:6" ht="12.75" customHeight="1" x14ac:dyDescent="0.2">
      <c r="A98" s="36" t="s">
        <v>21</v>
      </c>
      <c r="B98" s="37" t="s">
        <v>224</v>
      </c>
      <c r="C98" s="36" t="s">
        <v>225</v>
      </c>
      <c r="D98" s="38">
        <f t="shared" si="4"/>
        <v>0.83957219251336901</v>
      </c>
      <c r="E98" s="39">
        <v>187</v>
      </c>
      <c r="F98" s="39">
        <v>30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4"/>
        <v>0.90467289719626165</v>
      </c>
      <c r="E99" s="39">
        <v>535</v>
      </c>
      <c r="F99" s="39">
        <v>51</v>
      </c>
    </row>
    <row r="100" spans="1:6" ht="12.75" customHeight="1" x14ac:dyDescent="0.2">
      <c r="A100" s="36" t="s">
        <v>21</v>
      </c>
      <c r="B100" s="36" t="s">
        <v>228</v>
      </c>
      <c r="C100" s="36" t="s">
        <v>229</v>
      </c>
      <c r="D100" s="38">
        <f t="shared" si="4"/>
        <v>0.88721804511278202</v>
      </c>
      <c r="E100" s="39">
        <v>133</v>
      </c>
      <c r="F100" s="39">
        <v>15</v>
      </c>
    </row>
    <row r="101" spans="1:6" ht="12.75" customHeight="1" x14ac:dyDescent="0.2">
      <c r="A101" s="36" t="s">
        <v>21</v>
      </c>
      <c r="B101" s="36" t="s">
        <v>230</v>
      </c>
      <c r="C101" s="36" t="s">
        <v>231</v>
      </c>
      <c r="D101" s="38">
        <f t="shared" si="4"/>
        <v>0.75</v>
      </c>
      <c r="E101" s="39">
        <v>104</v>
      </c>
      <c r="F101" s="39">
        <v>26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4"/>
        <v>0</v>
      </c>
      <c r="E102" s="39">
        <v>1</v>
      </c>
      <c r="F102" s="39">
        <v>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4"/>
        <v>0.97103004291845496</v>
      </c>
      <c r="E103" s="39">
        <v>932</v>
      </c>
      <c r="F103" s="39">
        <v>27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4"/>
        <v>0.94743935309973049</v>
      </c>
      <c r="E104" s="39">
        <v>5936</v>
      </c>
      <c r="F104" s="39">
        <v>312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4"/>
        <v>0.89756097560975612</v>
      </c>
      <c r="E105" s="39">
        <v>410</v>
      </c>
      <c r="F105" s="39">
        <v>42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4"/>
        <v>0.88748305467690913</v>
      </c>
      <c r="E106" s="39">
        <v>2213</v>
      </c>
      <c r="F106" s="39">
        <v>249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4"/>
        <v>0.90859232175502747</v>
      </c>
      <c r="E107" s="39">
        <v>547</v>
      </c>
      <c r="F107" s="39">
        <v>50</v>
      </c>
    </row>
    <row r="108" spans="1:6" ht="12.75" customHeight="1" x14ac:dyDescent="0.2">
      <c r="A108" s="36" t="s">
        <v>21</v>
      </c>
      <c r="B108" s="37" t="s">
        <v>244</v>
      </c>
      <c r="C108" s="36" t="s">
        <v>245</v>
      </c>
      <c r="D108" s="38">
        <f t="shared" si="4"/>
        <v>0.79464285714285721</v>
      </c>
      <c r="E108" s="39">
        <v>112</v>
      </c>
      <c r="F108" s="39">
        <v>23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4"/>
        <v>0.9</v>
      </c>
      <c r="E109" s="39">
        <v>20</v>
      </c>
      <c r="F109" s="40">
        <v>2</v>
      </c>
    </row>
    <row r="110" spans="1:6" ht="12.75" customHeight="1" x14ac:dyDescent="0.2">
      <c r="A110" s="36" t="s">
        <v>21</v>
      </c>
      <c r="B110" s="36" t="s">
        <v>248</v>
      </c>
      <c r="C110" s="36" t="s">
        <v>249</v>
      </c>
      <c r="D110" s="38">
        <f t="shared" si="4"/>
        <v>0.83050847457627119</v>
      </c>
      <c r="E110" s="39">
        <v>59</v>
      </c>
      <c r="F110" s="39">
        <v>10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4"/>
        <v>0.88135593220338981</v>
      </c>
      <c r="E111" s="39">
        <v>59</v>
      </c>
      <c r="F111" s="39">
        <v>7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4"/>
        <v>0.95495495495495497</v>
      </c>
      <c r="E112" s="39">
        <v>111</v>
      </c>
      <c r="F112" s="39">
        <v>5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4"/>
        <v>0.88888888888888884</v>
      </c>
      <c r="E113" s="39">
        <v>198</v>
      </c>
      <c r="F113" s="39">
        <v>22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4"/>
        <v>0.91228070175438591</v>
      </c>
      <c r="E114" s="39">
        <v>57</v>
      </c>
      <c r="F114" s="39">
        <v>5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4"/>
        <v>0.91549295774647887</v>
      </c>
      <c r="E115" s="39">
        <v>639</v>
      </c>
      <c r="F115" s="39">
        <v>54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4"/>
        <v>0.95652173913043481</v>
      </c>
      <c r="E116" s="39">
        <v>69</v>
      </c>
      <c r="F116" s="39">
        <v>3</v>
      </c>
    </row>
    <row r="117" spans="1:6" ht="12.75" customHeight="1" x14ac:dyDescent="0.2">
      <c r="A117" s="36" t="s">
        <v>21</v>
      </c>
      <c r="B117" s="37" t="s">
        <v>262</v>
      </c>
      <c r="C117" s="36" t="s">
        <v>263</v>
      </c>
      <c r="D117" s="38">
        <f t="shared" si="4"/>
        <v>0.87631975867269984</v>
      </c>
      <c r="E117" s="39">
        <v>1326</v>
      </c>
      <c r="F117" s="39">
        <v>164</v>
      </c>
    </row>
    <row r="118" spans="1:6" ht="12.75" customHeight="1" x14ac:dyDescent="0.2">
      <c r="A118" s="36" t="s">
        <v>21</v>
      </c>
      <c r="B118" s="37" t="s">
        <v>264</v>
      </c>
      <c r="C118" s="36" t="s">
        <v>265</v>
      </c>
      <c r="D118" s="38">
        <f t="shared" si="4"/>
        <v>0.88732394366197187</v>
      </c>
      <c r="E118" s="39">
        <v>71</v>
      </c>
      <c r="F118" s="39">
        <v>8</v>
      </c>
    </row>
    <row r="119" spans="1:6" ht="12.75" customHeight="1" x14ac:dyDescent="0.2">
      <c r="A119" s="36" t="s">
        <v>21</v>
      </c>
      <c r="B119" s="36" t="s">
        <v>266</v>
      </c>
      <c r="C119" s="36" t="s">
        <v>267</v>
      </c>
      <c r="D119" s="38">
        <f t="shared" si="4"/>
        <v>0.88841201716738194</v>
      </c>
      <c r="E119" s="39">
        <v>233</v>
      </c>
      <c r="F119" s="39">
        <v>26</v>
      </c>
    </row>
    <row r="120" spans="1:6" ht="12.75" customHeight="1" x14ac:dyDescent="0.2">
      <c r="A120" s="36" t="s">
        <v>21</v>
      </c>
      <c r="B120" s="36" t="s">
        <v>268</v>
      </c>
      <c r="C120" s="36" t="s">
        <v>269</v>
      </c>
      <c r="D120" s="38">
        <f t="shared" si="4"/>
        <v>0.9</v>
      </c>
      <c r="E120" s="39">
        <v>210</v>
      </c>
      <c r="F120" s="39">
        <v>21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4"/>
        <v>0.85443037974683544</v>
      </c>
      <c r="E121" s="39">
        <v>158</v>
      </c>
      <c r="F121" s="39">
        <v>23</v>
      </c>
    </row>
    <row r="122" spans="1:6" ht="12.75" customHeight="1" x14ac:dyDescent="0.2">
      <c r="A122" s="36" t="s">
        <v>23</v>
      </c>
      <c r="B122" s="37" t="s">
        <v>272</v>
      </c>
      <c r="C122" s="36" t="s">
        <v>273</v>
      </c>
      <c r="D122" s="38">
        <f t="shared" si="4"/>
        <v>0.95527369826435249</v>
      </c>
      <c r="E122" s="39">
        <v>1498</v>
      </c>
      <c r="F122" s="39">
        <v>67</v>
      </c>
    </row>
    <row r="123" spans="1:6" ht="12.75" customHeight="1" x14ac:dyDescent="0.2">
      <c r="A123" s="36" t="s">
        <v>24</v>
      </c>
      <c r="B123" s="37" t="s">
        <v>274</v>
      </c>
      <c r="C123" s="36" t="s">
        <v>275</v>
      </c>
      <c r="D123" s="38">
        <f t="shared" si="4"/>
        <v>0.97342733188720176</v>
      </c>
      <c r="E123" s="39">
        <v>1844</v>
      </c>
      <c r="F123" s="39">
        <v>49</v>
      </c>
    </row>
    <row r="124" spans="1:6" ht="12.75" customHeight="1" x14ac:dyDescent="0.2">
      <c r="A124" s="36" t="s">
        <v>26</v>
      </c>
      <c r="B124" s="36" t="s">
        <v>276</v>
      </c>
      <c r="C124" s="36" t="s">
        <v>277</v>
      </c>
      <c r="D124" s="38">
        <f t="shared" si="4"/>
        <v>0.98519808445798873</v>
      </c>
      <c r="E124" s="39">
        <v>2297</v>
      </c>
      <c r="F124" s="39">
        <v>34</v>
      </c>
    </row>
    <row r="125" spans="1:6" ht="12.75" customHeight="1" x14ac:dyDescent="0.2">
      <c r="A125" s="36" t="s">
        <v>26</v>
      </c>
      <c r="B125" s="37" t="s">
        <v>278</v>
      </c>
      <c r="C125" s="36" t="s">
        <v>279</v>
      </c>
      <c r="D125" s="38">
        <f t="shared" si="4"/>
        <v>0.92914653784219003</v>
      </c>
      <c r="E125" s="39">
        <v>1242</v>
      </c>
      <c r="F125" s="39">
        <v>88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4"/>
        <v>0.98494242692648359</v>
      </c>
      <c r="E126" s="39">
        <v>1129</v>
      </c>
      <c r="F126" s="39">
        <v>17</v>
      </c>
    </row>
    <row r="127" spans="1:6" ht="12.75" customHeight="1" x14ac:dyDescent="0.2">
      <c r="A127" s="36" t="s">
        <v>26</v>
      </c>
      <c r="B127" s="36" t="s">
        <v>282</v>
      </c>
      <c r="C127" s="36" t="s">
        <v>283</v>
      </c>
      <c r="D127" s="38">
        <f t="shared" si="4"/>
        <v>0.9193083573487032</v>
      </c>
      <c r="E127" s="39">
        <v>1388</v>
      </c>
      <c r="F127" s="39">
        <v>112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4"/>
        <v>0.97407857432158773</v>
      </c>
      <c r="E128" s="39">
        <v>2469</v>
      </c>
      <c r="F128" s="39">
        <v>64</v>
      </c>
    </row>
    <row r="129" spans="1:6" ht="12.75" customHeight="1" x14ac:dyDescent="0.2">
      <c r="A129" s="36" t="s">
        <v>17</v>
      </c>
      <c r="B129" s="36" t="s">
        <v>286</v>
      </c>
      <c r="C129" s="36" t="s">
        <v>287</v>
      </c>
      <c r="D129" s="38">
        <f t="shared" si="4"/>
        <v>0.96278458844133097</v>
      </c>
      <c r="E129" s="39">
        <v>2284</v>
      </c>
      <c r="F129" s="39">
        <v>85</v>
      </c>
    </row>
    <row r="130" spans="1:6" ht="12.75" customHeight="1" x14ac:dyDescent="0.2">
      <c r="A130" s="36" t="s">
        <v>29</v>
      </c>
      <c r="B130" s="36" t="s">
        <v>288</v>
      </c>
      <c r="C130" s="36" t="s">
        <v>289</v>
      </c>
      <c r="D130" s="38">
        <f t="shared" si="4"/>
        <v>0.98379254457050247</v>
      </c>
      <c r="E130" s="39">
        <v>617</v>
      </c>
      <c r="F130" s="39">
        <v>10</v>
      </c>
    </row>
    <row r="131" spans="1:6" ht="12.75" customHeight="1" x14ac:dyDescent="0.2">
      <c r="A131" s="36" t="s">
        <v>15</v>
      </c>
      <c r="B131" s="36" t="s">
        <v>290</v>
      </c>
      <c r="C131" s="36" t="s">
        <v>291</v>
      </c>
      <c r="D131" s="38">
        <f t="shared" si="4"/>
        <v>1</v>
      </c>
      <c r="E131" s="39">
        <v>104</v>
      </c>
      <c r="F131" s="39">
        <v>0</v>
      </c>
    </row>
    <row r="132" spans="1:6" ht="12.75" customHeight="1" x14ac:dyDescent="0.2">
      <c r="A132" s="36" t="s">
        <v>15</v>
      </c>
      <c r="B132" s="36" t="s">
        <v>292</v>
      </c>
      <c r="C132" s="36" t="s">
        <v>293</v>
      </c>
      <c r="D132" s="38">
        <f t="shared" si="4"/>
        <v>0.9375</v>
      </c>
      <c r="E132" s="39">
        <v>384</v>
      </c>
      <c r="F132" s="39">
        <v>24</v>
      </c>
    </row>
    <row r="133" spans="1:6" ht="12.75" customHeight="1" x14ac:dyDescent="0.2">
      <c r="A133" s="36" t="s">
        <v>15</v>
      </c>
      <c r="B133" s="36" t="s">
        <v>294</v>
      </c>
      <c r="C133" s="36" t="s">
        <v>295</v>
      </c>
      <c r="D133" s="38">
        <f t="shared" si="4"/>
        <v>1</v>
      </c>
      <c r="E133" s="39">
        <v>48</v>
      </c>
      <c r="F133" s="39">
        <v>0</v>
      </c>
    </row>
    <row r="134" spans="1:6" ht="12.75" customHeight="1" x14ac:dyDescent="0.2">
      <c r="A134" s="36" t="s">
        <v>15</v>
      </c>
      <c r="B134" s="36" t="s">
        <v>296</v>
      </c>
      <c r="C134" s="36" t="s">
        <v>297</v>
      </c>
      <c r="D134" s="38">
        <f t="shared" si="4"/>
        <v>0.97499999999999998</v>
      </c>
      <c r="E134" s="39">
        <v>80</v>
      </c>
      <c r="F134" s="39">
        <v>2</v>
      </c>
    </row>
    <row r="135" spans="1:6" ht="12.75" customHeight="1" x14ac:dyDescent="0.2">
      <c r="A135" s="36" t="s">
        <v>15</v>
      </c>
      <c r="B135" s="36" t="s">
        <v>298</v>
      </c>
      <c r="C135" s="36" t="s">
        <v>299</v>
      </c>
      <c r="D135" s="38">
        <f t="shared" si="4"/>
        <v>0.92734225621414912</v>
      </c>
      <c r="E135" s="39">
        <v>523</v>
      </c>
      <c r="F135" s="39">
        <v>38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4"/>
        <v>0.98839522546419101</v>
      </c>
      <c r="E136" s="39">
        <v>3016</v>
      </c>
      <c r="F136" s="39">
        <v>35</v>
      </c>
    </row>
    <row r="137" spans="1:6" ht="12.75" customHeight="1" x14ac:dyDescent="0.2">
      <c r="A137" s="36" t="s">
        <v>33</v>
      </c>
      <c r="B137" s="36" t="s">
        <v>302</v>
      </c>
      <c r="C137" s="36" t="s">
        <v>303</v>
      </c>
      <c r="D137" s="38">
        <f t="shared" si="4"/>
        <v>1</v>
      </c>
      <c r="E137" s="39">
        <v>5</v>
      </c>
      <c r="F137" s="39">
        <v>0</v>
      </c>
    </row>
    <row r="138" spans="1:6" ht="12.75" customHeight="1" x14ac:dyDescent="0.2">
      <c r="A138" s="36" t="s">
        <v>33</v>
      </c>
      <c r="B138" s="36" t="s">
        <v>304</v>
      </c>
      <c r="C138" s="36" t="s">
        <v>305</v>
      </c>
      <c r="D138" s="38">
        <f t="shared" si="4"/>
        <v>0.88888888888888884</v>
      </c>
      <c r="E138" s="39">
        <v>63</v>
      </c>
      <c r="F138" s="39">
        <v>7</v>
      </c>
    </row>
    <row r="139" spans="1:6" ht="12.75" customHeight="1" x14ac:dyDescent="0.2">
      <c r="A139" s="36" t="s">
        <v>33</v>
      </c>
      <c r="B139" s="36" t="s">
        <v>306</v>
      </c>
      <c r="C139" s="36" t="s">
        <v>307</v>
      </c>
      <c r="D139" s="38"/>
      <c r="E139" s="39"/>
      <c r="F139" s="39"/>
    </row>
    <row r="140" spans="1:6" ht="12.75" customHeight="1" x14ac:dyDescent="0.2">
      <c r="A140" s="36" t="s">
        <v>33</v>
      </c>
      <c r="B140" s="36" t="s">
        <v>308</v>
      </c>
      <c r="C140" s="36" t="s">
        <v>309</v>
      </c>
      <c r="D140" s="38">
        <f t="shared" ref="D140:D150" si="5">1-(F140/E140)</f>
        <v>0.94590846047156729</v>
      </c>
      <c r="E140" s="39">
        <v>721</v>
      </c>
      <c r="F140" s="39">
        <v>39</v>
      </c>
    </row>
    <row r="141" spans="1:6" ht="12.75" customHeight="1" x14ac:dyDescent="0.2">
      <c r="A141" s="36" t="s">
        <v>33</v>
      </c>
      <c r="B141" s="36" t="s">
        <v>310</v>
      </c>
      <c r="C141" s="36" t="s">
        <v>311</v>
      </c>
      <c r="D141" s="38">
        <f t="shared" si="5"/>
        <v>0.83333333333333337</v>
      </c>
      <c r="E141" s="39">
        <v>6</v>
      </c>
      <c r="F141" s="39">
        <v>1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5"/>
        <v>0.9285714285714286</v>
      </c>
      <c r="E142" s="39">
        <v>476</v>
      </c>
      <c r="F142" s="39">
        <v>34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5"/>
        <v>0.94482758620689655</v>
      </c>
      <c r="E143" s="39">
        <v>145</v>
      </c>
      <c r="F143" s="39">
        <v>8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>
        <f t="shared" si="5"/>
        <v>0.9247491638795986</v>
      </c>
      <c r="E144" s="39">
        <v>1196</v>
      </c>
      <c r="F144" s="39">
        <v>90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5"/>
        <v>0.81818181818181812</v>
      </c>
      <c r="E145" s="39">
        <v>22</v>
      </c>
      <c r="F145" s="39">
        <v>4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5"/>
        <v>0.9587352625937835</v>
      </c>
      <c r="E146" s="39">
        <v>1866</v>
      </c>
      <c r="F146" s="39">
        <v>77</v>
      </c>
    </row>
    <row r="147" spans="1:6" ht="12.75" customHeight="1" x14ac:dyDescent="0.2">
      <c r="A147" s="36" t="s">
        <v>34</v>
      </c>
      <c r="B147" s="37" t="s">
        <v>322</v>
      </c>
      <c r="C147" s="36" t="s">
        <v>323</v>
      </c>
      <c r="D147" s="38">
        <f t="shared" si="5"/>
        <v>1</v>
      </c>
      <c r="E147" s="39">
        <v>21</v>
      </c>
      <c r="F147" s="39">
        <v>0</v>
      </c>
    </row>
    <row r="148" spans="1:6" ht="12.75" customHeight="1" x14ac:dyDescent="0.2">
      <c r="A148" s="36" t="s">
        <v>34</v>
      </c>
      <c r="B148" s="37" t="s">
        <v>324</v>
      </c>
      <c r="C148" s="36" t="s">
        <v>325</v>
      </c>
      <c r="D148" s="38">
        <f t="shared" si="5"/>
        <v>0.99366197183098592</v>
      </c>
      <c r="E148" s="39">
        <v>1420</v>
      </c>
      <c r="F148" s="39">
        <v>9</v>
      </c>
    </row>
    <row r="149" spans="1:6" ht="12.75" customHeight="1" x14ac:dyDescent="0.2">
      <c r="A149" s="36" t="s">
        <v>37</v>
      </c>
      <c r="B149" s="36" t="s">
        <v>326</v>
      </c>
      <c r="C149" s="36" t="s">
        <v>327</v>
      </c>
      <c r="D149" s="38">
        <f t="shared" si="5"/>
        <v>0.93120638085742768</v>
      </c>
      <c r="E149" s="39">
        <v>3009</v>
      </c>
      <c r="F149" s="39">
        <v>207</v>
      </c>
    </row>
    <row r="150" spans="1:6" ht="12.75" customHeight="1" x14ac:dyDescent="0.2">
      <c r="A150" s="36" t="s">
        <v>37</v>
      </c>
      <c r="B150" s="36" t="s">
        <v>328</v>
      </c>
      <c r="C150" s="36" t="s">
        <v>329</v>
      </c>
      <c r="D150" s="38">
        <f t="shared" si="5"/>
        <v>0.95693248124479025</v>
      </c>
      <c r="E150" s="39">
        <v>3599</v>
      </c>
      <c r="F150" s="39">
        <v>155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330</v>
      </c>
      <c r="B1" s="42" t="s">
        <v>331</v>
      </c>
      <c r="C1" s="42" t="s">
        <v>332</v>
      </c>
      <c r="D1" s="41" t="s">
        <v>333</v>
      </c>
    </row>
    <row r="2" spans="1:4" ht="12.75" customHeight="1" x14ac:dyDescent="0.2">
      <c r="A2" s="43">
        <v>44351</v>
      </c>
      <c r="B2" s="44" t="s">
        <v>334</v>
      </c>
      <c r="C2" s="45"/>
      <c r="D2" s="44" t="s">
        <v>335</v>
      </c>
    </row>
    <row r="3" spans="1:4" ht="12.75" customHeight="1" x14ac:dyDescent="0.2">
      <c r="A3" s="43">
        <v>44392</v>
      </c>
      <c r="B3" s="44" t="s">
        <v>336</v>
      </c>
      <c r="C3" s="45" t="s">
        <v>337</v>
      </c>
      <c r="D3" s="44" t="s">
        <v>338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2022-05-17T13:06:12Z</dcterms:modified>
</cp:coreProperties>
</file>