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4-release\"/>
    </mc:Choice>
  </mc:AlternateContent>
  <xr:revisionPtr revIDLastSave="0" documentId="13_ncr:1_{74D95341-AD75-4718-84F3-8D84961A322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5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<sst xmlns="http://schemas.openxmlformats.org/spreadsheetml/2006/main" count="508" uniqueCount="341">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</sst>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398.614406365741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9565217391304346" maxValue="1"/>
    </cacheField>
    <cacheField name="ATFM regulated flights" numFmtId="3">
      <sharedItems containsSemiMixedTypes="0" containsString="0" containsNumber="1" containsInteger="1" minValue="0" maxValue="15016"/>
    </cacheField>
    <cacheField name="Outside ATFM slot window" numFmtId="0">
      <sharedItems containsSemiMixedTypes="0" containsString="0" containsNumber="1" containsInteger="1" minValue="0" maxValue="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236745109157928"/>
    <n v="3527"/>
    <n v="168"/>
  </r>
  <r>
    <x v="1"/>
    <s v="Berlin Brandenburg (EDDB)"/>
    <s v="EDDB"/>
    <n v="0.99546722454672243"/>
    <n v="2868"/>
    <n v="13"/>
  </r>
  <r>
    <x v="1"/>
    <s v="Dresden (EDDC)"/>
    <s v="EDDC"/>
    <n v="0.94764397905759168"/>
    <n v="191"/>
    <n v="10"/>
  </r>
  <r>
    <x v="1"/>
    <s v="Erfurt (EDDE)"/>
    <s v="EDDE"/>
    <n v="0.97297297297297303"/>
    <n v="37"/>
    <n v="1"/>
  </r>
  <r>
    <x v="1"/>
    <s v="Frankfurt (EDDF)"/>
    <s v="EDDF"/>
    <n v="0.96822347029263967"/>
    <n v="6766"/>
    <n v="215"/>
  </r>
  <r>
    <x v="1"/>
    <s v="Muenster-Osnabrueck (EDDG)"/>
    <s v="EDDG"/>
    <n v="0.98051948051948057"/>
    <n v="154"/>
    <n v="3"/>
  </r>
  <r>
    <x v="1"/>
    <s v="Hamburg (EDDH)"/>
    <s v="EDDH"/>
    <n v="0.97732997481108308"/>
    <n v="1985"/>
    <n v="45"/>
  </r>
  <r>
    <x v="1"/>
    <s v="Cologne-Bonn (EDDK)"/>
    <s v="EDDK"/>
    <n v="0.98559514783927216"/>
    <n v="1319"/>
    <n v="19"/>
  </r>
  <r>
    <x v="1"/>
    <s v="Dusseldorf (EDDL)"/>
    <s v="EDDL"/>
    <n v="0.98223994200797393"/>
    <n v="2759"/>
    <n v="49"/>
  </r>
  <r>
    <x v="1"/>
    <s v="Munich (EDDM)"/>
    <s v="EDDM"/>
    <n v="0.94796380090497734"/>
    <n v="4420"/>
    <n v="230"/>
  </r>
  <r>
    <x v="1"/>
    <s v="Nuremberg (EDDN)"/>
    <s v="EDDN"/>
    <n v="0.97421731123388577"/>
    <n v="543"/>
    <n v="14"/>
  </r>
  <r>
    <x v="1"/>
    <s v="Leipzig-Halle (EDDP)"/>
    <s v="EDDP"/>
    <n v="0.97970479704797053"/>
    <n v="542"/>
    <n v="11"/>
  </r>
  <r>
    <x v="1"/>
    <s v="Saarbruecken (EDDR)"/>
    <s v="EDDR"/>
    <n v="0.94871794871794868"/>
    <n v="39"/>
    <n v="2"/>
  </r>
  <r>
    <x v="1"/>
    <s v="Stuttgart (EDDS)"/>
    <s v="EDDS"/>
    <n v="0.98674110258199577"/>
    <n v="1433"/>
    <n v="19"/>
  </r>
  <r>
    <x v="1"/>
    <s v="Hanover (EDDV)"/>
    <s v="EDDV"/>
    <n v="0.95067817509247843"/>
    <n v="811"/>
    <n v="40"/>
  </r>
  <r>
    <x v="1"/>
    <s v="Bremen (EDDW)"/>
    <s v="EDDW"/>
    <n v="0.96571428571428575"/>
    <n v="350"/>
    <n v="12"/>
  </r>
  <r>
    <x v="2"/>
    <s v="Tallinn (EETN)"/>
    <s v="EETN"/>
    <n v="0.98706896551724133"/>
    <n v="232"/>
    <n v="3"/>
  </r>
  <r>
    <x v="2"/>
    <s v="Tartu (EETU)"/>
    <s v="EETU"/>
    <n v="1"/>
    <n v="1"/>
    <n v="0"/>
  </r>
  <r>
    <x v="3"/>
    <s v="Helsinki/ Vantaa (EFHK)"/>
    <s v="EFHK"/>
    <n v="0.95522388059701491"/>
    <n v="938"/>
    <n v="42"/>
  </r>
  <r>
    <x v="4"/>
    <s v="Amsterdam/ Schiphol (EHAM)"/>
    <s v="EHAM"/>
    <n v="0.98230428928640123"/>
    <n v="5199"/>
    <n v="92"/>
  </r>
  <r>
    <x v="4"/>
    <s v="Maastricht-Aachen (EHBK)"/>
    <s v="EHBK"/>
    <n v="0.97894736842105268"/>
    <n v="95"/>
    <n v="2"/>
  </r>
  <r>
    <x v="4"/>
    <s v="Groningen (EHGG)"/>
    <s v="EHGG"/>
    <n v="0.94871794871794868"/>
    <n v="39"/>
    <n v="2"/>
  </r>
  <r>
    <x v="4"/>
    <s v="Rotterdam (EHRD)"/>
    <s v="EHRD"/>
    <n v="0.95402298850574718"/>
    <n v="348"/>
    <n v="16"/>
  </r>
  <r>
    <x v="5"/>
    <s v="Cork (EICK)"/>
    <s v="EICK"/>
    <n v="0.98113207547169812"/>
    <n v="477"/>
    <n v="9"/>
  </r>
  <r>
    <x v="5"/>
    <s v="Dublin (EIDW)"/>
    <s v="EIDW"/>
    <n v="0.97666564322996618"/>
    <n v="3257"/>
    <n v="76"/>
  </r>
  <r>
    <x v="5"/>
    <s v="Shannon (EINN)"/>
    <s v="EINN"/>
    <n v="0.94535519125683065"/>
    <n v="183"/>
    <n v="10"/>
  </r>
  <r>
    <x v="6"/>
    <s v="Copenhagen/ Kastrup (EKCH)"/>
    <s v="EKCH"/>
    <n v="0.98682585426101277"/>
    <n v="2429"/>
    <n v="32"/>
  </r>
  <r>
    <x v="7"/>
    <s v="Luxembourg (ELLX)"/>
    <s v="ELLX"/>
    <n v="0.95271210013908203"/>
    <n v="1438"/>
    <n v="68"/>
  </r>
  <r>
    <x v="8"/>
    <s v="Bergen (ENBR)"/>
    <s v="ENBR"/>
    <n v="0.99092970521541945"/>
    <n v="441"/>
    <n v="4"/>
  </r>
  <r>
    <x v="8"/>
    <s v="Oslo/ Gardermoen (ENGM)"/>
    <s v="ENGM"/>
    <n v="0.99020979020979016"/>
    <n v="1430"/>
    <n v="14"/>
  </r>
  <r>
    <x v="8"/>
    <s v="Trondheim (ENVA)"/>
    <s v="ENVA"/>
    <n v="0.99315068493150682"/>
    <n v="292"/>
    <n v="2"/>
  </r>
  <r>
    <x v="8"/>
    <s v="Stavanger (ENZV)"/>
    <s v="ENZV"/>
    <n v="0.9768637532133676"/>
    <n v="389"/>
    <n v="9"/>
  </r>
  <r>
    <x v="9"/>
    <s v="Bydgoszcz (EPBY)"/>
    <s v="EPBY"/>
    <n v="1"/>
    <n v="11"/>
    <n v="0"/>
  </r>
  <r>
    <x v="9"/>
    <s v="Gdansk (EPGD)"/>
    <s v="EPGD"/>
    <n v="0.96983758700696054"/>
    <n v="431"/>
    <n v="13"/>
  </r>
  <r>
    <x v="9"/>
    <s v="Krakow - Balice (EPKK)"/>
    <s v="EPKK"/>
    <n v="0.97516556291390732"/>
    <n v="604"/>
    <n v="15"/>
  </r>
  <r>
    <x v="9"/>
    <s v="Katowice - Pyrzowice (EPKT)"/>
    <s v="EPKT"/>
    <n v="0.91872791519434627"/>
    <n v="283"/>
    <n v="23"/>
  </r>
  <r>
    <x v="9"/>
    <s v="Lublin (EPLB)"/>
    <s v="EPLB"/>
    <n v="0.75"/>
    <n v="4"/>
    <n v="1"/>
  </r>
  <r>
    <x v="9"/>
    <s v="Lodz - Lublinek (EPLL)"/>
    <s v="EPLL"/>
    <n v="0.94117647058823528"/>
    <n v="17"/>
    <n v="1"/>
  </r>
  <r>
    <x v="9"/>
    <s v="Warszawa/ Modlin (EPMO)"/>
    <s v="EPMO"/>
    <n v="1"/>
    <n v="112"/>
    <n v="0"/>
  </r>
  <r>
    <x v="9"/>
    <s v="Poznan - Lawica (EPPO)"/>
    <s v="EPPO"/>
    <n v="0.98445595854922274"/>
    <n v="193"/>
    <n v="3"/>
  </r>
  <r>
    <x v="9"/>
    <s v="Radom (EPRA)"/>
    <s v="EPRA"/>
    <n v="1"/>
    <n v="1"/>
    <n v="0"/>
  </r>
  <r>
    <x v="9"/>
    <s v="Rzeszow - Jasionka (EPRZ)"/>
    <s v="EPRZ"/>
    <n v="0.95"/>
    <n v="80"/>
    <n v="4"/>
  </r>
  <r>
    <x v="9"/>
    <s v="Szczecin - Goleniów (EPSC)"/>
    <s v="EPSC"/>
    <n v="0.9375"/>
    <n v="16"/>
    <n v="1"/>
  </r>
  <r>
    <x v="9"/>
    <s v="Olsztyn-Mazury (EPSY)"/>
    <s v="EPSY"/>
    <n v="0.91666666666666663"/>
    <n v="12"/>
    <n v="1"/>
  </r>
  <r>
    <x v="9"/>
    <s v="Warszawa/ Chopina (EPWA)"/>
    <s v="EPWA"/>
    <n v="0.97776510832383123"/>
    <n v="1754"/>
    <n v="39"/>
  </r>
  <r>
    <x v="9"/>
    <s v="Wroclaw/ Strachowice (EPWR)"/>
    <s v="EPWR"/>
    <n v="0.94884910485933505"/>
    <n v="391"/>
    <n v="20"/>
  </r>
  <r>
    <x v="9"/>
    <s v="Zielona Gora - Babimost (EPZG)"/>
    <s v="EPZG"/>
    <n v="1"/>
    <n v="5"/>
    <n v="0"/>
  </r>
  <r>
    <x v="10"/>
    <s v="Stockholm/ Arlanda (ESSA)"/>
    <s v="ESSA"/>
    <n v="0.97740409879138201"/>
    <n v="1903"/>
    <n v="43"/>
  </r>
  <r>
    <x v="11"/>
    <s v="Liepaja (EVLA)"/>
    <s v="EVLA"/>
    <m/>
    <n v="0"/>
    <n v="0"/>
  </r>
  <r>
    <x v="11"/>
    <s v="Riga (EVRA)"/>
    <s v="EVRA"/>
    <n v="0.98669623059866962"/>
    <n v="451"/>
    <n v="6"/>
  </r>
  <r>
    <x v="11"/>
    <s v="Ventspils (EVVA)"/>
    <s v="EVVA"/>
    <m/>
    <n v="0"/>
    <n v="0"/>
  </r>
  <r>
    <x v="12"/>
    <s v="Gran Canaria (GCLP)"/>
    <s v="GCLP"/>
    <n v="0.97247706422018343"/>
    <n v="3706"/>
    <n v="102"/>
  </r>
  <r>
    <x v="12"/>
    <s v="Alicante (LEAL)"/>
    <s v="LEAL"/>
    <n v="0.99024390243902438"/>
    <n v="1845"/>
    <n v="18"/>
  </r>
  <r>
    <x v="12"/>
    <s v="Barcelona (LEBL)"/>
    <s v="LEBL"/>
    <n v="0.99395489421064864"/>
    <n v="4301"/>
    <n v="26"/>
  </r>
  <r>
    <x v="12"/>
    <s v="Ibiza (LEIB)"/>
    <s v="LEIB"/>
    <n v="1"/>
    <n v="252"/>
    <n v="0"/>
  </r>
  <r>
    <x v="12"/>
    <s v="Madrid/ Barajas (LEMD)"/>
    <s v="LEMD"/>
    <n v="0.97785321694148075"/>
    <n v="6186"/>
    <n v="137"/>
  </r>
  <r>
    <x v="12"/>
    <s v="Málaga (LEMG)"/>
    <s v="LEMG"/>
    <n v="0.95613711758201259"/>
    <n v="2713"/>
    <n v="119"/>
  </r>
  <r>
    <x v="12"/>
    <s v="Palma de Mallorca (LEPA)"/>
    <s v="LEPA"/>
    <n v="0.98972332015810272"/>
    <n v="1265"/>
    <n v="13"/>
  </r>
  <r>
    <x v="13"/>
    <s v="Albert-Bray (LFAQ)"/>
    <s v="LFAQ"/>
    <n v="0.96969696969696972"/>
    <n v="33"/>
    <n v="1"/>
  </r>
  <r>
    <x v="13"/>
    <s v="Agen-La Garenne (LFBA)"/>
    <s v="LFBA"/>
    <m/>
    <n v="0"/>
    <n v="0"/>
  </r>
  <r>
    <x v="13"/>
    <s v="Bordeaux-Mérignac (LFBD)"/>
    <s v="LFBD"/>
    <n v="0.90960451977401124"/>
    <n v="885"/>
    <n v="80"/>
  </r>
  <r>
    <x v="13"/>
    <s v="Bergerac-Roumanière (LFBE)"/>
    <s v="LFBE"/>
    <n v="1"/>
    <n v="36"/>
    <n v="0"/>
  </r>
  <r>
    <x v="13"/>
    <s v="La Rochelle-Ile de Ré (LFBH)"/>
    <s v="LFBH"/>
    <n v="0.95833333333333337"/>
    <n v="24"/>
    <n v="1"/>
  </r>
  <r>
    <x v="13"/>
    <s v="Poitiers-Biard (LFBI)"/>
    <s v="LFBI"/>
    <n v="0.875"/>
    <n v="16"/>
    <n v="2"/>
  </r>
  <r>
    <x v="13"/>
    <s v="Limoges-Bellegarde (LFBL)"/>
    <s v="LFBL"/>
    <n v="0.91836734693877553"/>
    <n v="49"/>
    <n v="4"/>
  </r>
  <r>
    <x v="13"/>
    <s v="Toulouse-Blagnac (LFBO)"/>
    <s v="LFBO"/>
    <n v="0.89948453608247425"/>
    <n v="1552"/>
    <n v="156"/>
  </r>
  <r>
    <x v="13"/>
    <s v="Pau-Pyrénées (LFBP)"/>
    <s v="LFBP"/>
    <n v="0.8597560975609756"/>
    <n v="328"/>
    <n v="46"/>
  </r>
  <r>
    <x v="13"/>
    <s v="Tarbes-Lourdes Pyrénées (LFBT)"/>
    <s v="LFBT"/>
    <n v="0.88764044943820219"/>
    <n v="178"/>
    <n v="20"/>
  </r>
  <r>
    <x v="13"/>
    <s v="Biarritz-Bayonne-Anglet (LFBZ)"/>
    <s v="LFBZ"/>
    <n v="0.92553191489361697"/>
    <n v="188"/>
    <n v="14"/>
  </r>
  <r>
    <x v="13"/>
    <s v="Rodez-Marcillac (LFCR)"/>
    <s v="LFCR"/>
    <n v="0.94871794871794868"/>
    <n v="78"/>
    <n v="4"/>
  </r>
  <r>
    <x v="13"/>
    <s v="Dôle-Tavaux (LFGJ)"/>
    <s v="LFGJ"/>
    <n v="0.90909090909090906"/>
    <n v="55"/>
    <n v="5"/>
  </r>
  <r>
    <x v="13"/>
    <s v="Metz-Nancy-Lorraine (LFJL)"/>
    <s v="LFJL"/>
    <n v="0.81609195402298851"/>
    <n v="87"/>
    <n v="16"/>
  </r>
  <r>
    <x v="13"/>
    <s v="Bastia-Poretta (LFKB)"/>
    <s v="LFKB"/>
    <n v="0.91608391608391604"/>
    <n v="143"/>
    <n v="12"/>
  </r>
  <r>
    <x v="13"/>
    <s v="Calvi-Sainte-Catherine (LFKC)"/>
    <s v="LFKC"/>
    <n v="0.94285714285714284"/>
    <n v="35"/>
    <n v="2"/>
  </r>
  <r>
    <x v="13"/>
    <s v="Figari-Sud Corse (LFKF)"/>
    <s v="LFKF"/>
    <n v="0.91666666666666663"/>
    <n v="60"/>
    <n v="5"/>
  </r>
  <r>
    <x v="13"/>
    <s v="Ajaccio-Napoléon-Bonaparte (LFKJ)"/>
    <s v="LFKJ"/>
    <n v="0.86075949367088611"/>
    <n v="158"/>
    <n v="22"/>
  </r>
  <r>
    <x v="13"/>
    <s v="Chambéry-Aix-les-Bains (LFLB)"/>
    <s v="LFLB"/>
    <n v="0.83953786906290118"/>
    <n v="779"/>
    <n v="125"/>
  </r>
  <r>
    <x v="13"/>
    <s v="Clermont-Ferrand-Auvergne (LFLC)"/>
    <s v="LFLC"/>
    <n v="0.87341772151898733"/>
    <n v="158"/>
    <n v="20"/>
  </r>
  <r>
    <x v="13"/>
    <s v="Lyon-Saint-Exupéry (LFLL)"/>
    <s v="LFLL"/>
    <n v="0.87637001315212626"/>
    <n v="2281"/>
    <n v="282"/>
  </r>
  <r>
    <x v="13"/>
    <s v="Annecy-Meythet (LFLP)"/>
    <s v="LFLP"/>
    <n v="0.86585365853658536"/>
    <n v="164"/>
    <n v="22"/>
  </r>
  <r>
    <x v="13"/>
    <s v="Grenoble-Isère (LFLS)"/>
    <s v="LFLS"/>
    <n v="0.92911877394636011"/>
    <n v="522"/>
    <n v="37"/>
  </r>
  <r>
    <x v="13"/>
    <s v="Châteauroux-Déols (LFLX)"/>
    <s v="LFLX"/>
    <n v="0.86956521739130432"/>
    <n v="46"/>
    <n v="6"/>
  </r>
  <r>
    <x v="13"/>
    <s v="Lyon-Bron (LFLY)"/>
    <s v="LFLY"/>
    <n v="0.90547263681592038"/>
    <n v="201"/>
    <n v="19"/>
  </r>
  <r>
    <x v="13"/>
    <s v="Cannes-Mandelieu (LFMD)"/>
    <s v="LFMD"/>
    <n v="0.97237569060773477"/>
    <n v="181"/>
    <n v="5"/>
  </r>
  <r>
    <x v="13"/>
    <s v="Saint-Etienne-Bouthéon (LFMH)"/>
    <s v="LFMH"/>
    <n v="0.72222222222222221"/>
    <n v="18"/>
    <n v="5"/>
  </r>
  <r>
    <x v="13"/>
    <s v="Istres-Le Tubé (LFMI)"/>
    <s v="LFMI"/>
    <n v="0.83333333333333337"/>
    <n v="54"/>
    <n v="9"/>
  </r>
  <r>
    <x v="13"/>
    <s v="Carcassonne-Salvaza (LFMK)"/>
    <s v="LFMK"/>
    <n v="0.90196078431372551"/>
    <n v="102"/>
    <n v="10"/>
  </r>
  <r>
    <x v="13"/>
    <s v="Marseille-Provence (LFML)"/>
    <s v="LFML"/>
    <n v="0.85459770114942524"/>
    <n v="1740"/>
    <n v="253"/>
  </r>
  <r>
    <x v="13"/>
    <s v="Nice-Côte d’Azur (LFMN)"/>
    <s v="LFMN"/>
    <n v="0.86151142355008781"/>
    <n v="2845"/>
    <n v="394"/>
  </r>
  <r>
    <x v="13"/>
    <s v="Perpignan-Rivesaltes (LFMP)"/>
    <s v="LFMP"/>
    <n v="0.85606060606060608"/>
    <n v="264"/>
    <n v="38"/>
  </r>
  <r>
    <x v="13"/>
    <s v="Montpellier-Méditerranée (LFMT)"/>
    <s v="LFMT"/>
    <n v="0.8848920863309353"/>
    <n v="556"/>
    <n v="64"/>
  </r>
  <r>
    <x v="13"/>
    <s v="Béziers-Vias (LFMU)"/>
    <s v="LFMU"/>
    <n v="0.69565217391304346"/>
    <n v="92"/>
    <n v="28"/>
  </r>
  <r>
    <x v="13"/>
    <s v="Avignon-Caumont (LFMV)"/>
    <s v="LFMV"/>
    <n v="0.90517241379310343"/>
    <n v="116"/>
    <n v="11"/>
  </r>
  <r>
    <x v="13"/>
    <s v="Beauvais-Tillé (LFOB)"/>
    <s v="LFOB"/>
    <n v="0.88916256157635465"/>
    <n v="1218"/>
    <n v="135"/>
  </r>
  <r>
    <x v="13"/>
    <s v="Châlons-Vatry (LFOK)"/>
    <s v="LFOK"/>
    <n v="0.69767441860465118"/>
    <n v="86"/>
    <n v="26"/>
  </r>
  <r>
    <x v="13"/>
    <s v="Rouen (LFOP)"/>
    <s v="LFOP"/>
    <n v="0.79629629629629628"/>
    <n v="162"/>
    <n v="33"/>
  </r>
  <r>
    <x v="13"/>
    <s v="Tours-Val de Loire (LFOT)"/>
    <s v="LFOT"/>
    <n v="0.72799999999999998"/>
    <n v="125"/>
    <n v="34"/>
  </r>
  <r>
    <x v="13"/>
    <s v="Paris-Le Bourget (LFPB)"/>
    <s v="LFPB"/>
    <n v="0.96509783183500797"/>
    <n v="1891"/>
    <n v="66"/>
  </r>
  <r>
    <x v="13"/>
    <s v="Paris-Charles-de-Gaulle (LFPG)"/>
    <s v="LFPG"/>
    <n v="0.95125199786893977"/>
    <n v="15016"/>
    <n v="732"/>
  </r>
  <r>
    <x v="13"/>
    <s v="Toussus-le-Noble (LFPN)"/>
    <s v="LFPN"/>
    <n v="0.90261282660332542"/>
    <n v="421"/>
    <n v="41"/>
  </r>
  <r>
    <x v="13"/>
    <s v="Paris-Orly (LFPO)"/>
    <s v="LFPO"/>
    <n v="0.90135951661631419"/>
    <n v="6620"/>
    <n v="653"/>
  </r>
  <r>
    <x v="13"/>
    <s v="Lille-Lesquin (LFQQ)"/>
    <s v="LFQQ"/>
    <n v="0.92822966507177029"/>
    <n v="418"/>
    <n v="30"/>
  </r>
  <r>
    <x v="13"/>
    <s v="Brest-Bretagne (LFRB)"/>
    <s v="LFRB"/>
    <n v="0.86206896551724133"/>
    <n v="145"/>
    <n v="20"/>
  </r>
  <r>
    <x v="13"/>
    <s v="Dinard-Pleurtuit-Saint-Malo (LFRD)"/>
    <s v="LFRD"/>
    <n v="0.82352941176470584"/>
    <n v="17"/>
    <n v="3"/>
  </r>
  <r>
    <x v="13"/>
    <s v="Deauville-Normandie (LFRG)"/>
    <s v="LFRG"/>
    <n v="0.86486486486486491"/>
    <n v="148"/>
    <n v="20"/>
  </r>
  <r>
    <x v="13"/>
    <s v="Lorient-Lann Bihoué (LFRH)"/>
    <s v="LFRH"/>
    <n v="0.9"/>
    <n v="80"/>
    <n v="8"/>
  </r>
  <r>
    <x v="13"/>
    <s v="Caen-Carpiquet (LFRK)"/>
    <s v="LFRK"/>
    <n v="0.92015209125475284"/>
    <n v="263"/>
    <n v="21"/>
  </r>
  <r>
    <x v="13"/>
    <s v="Rennes-Saint-Jacques (LFRN)"/>
    <s v="LFRN"/>
    <n v="0.91"/>
    <n v="200"/>
    <n v="18"/>
  </r>
  <r>
    <x v="13"/>
    <s v="Quimper-Pluguffan (LFRQ)"/>
    <s v="LFRQ"/>
    <n v="1"/>
    <n v="4"/>
    <n v="0"/>
  </r>
  <r>
    <x v="13"/>
    <s v="Nantes-Atlantique (LFRS)"/>
    <s v="LFRS"/>
    <n v="0.93987730061349695"/>
    <n v="815"/>
    <n v="49"/>
  </r>
  <r>
    <x v="13"/>
    <s v="Saint-Nazaire-Montoir (LFRZ)"/>
    <s v="LFRZ"/>
    <n v="0.94285714285714284"/>
    <n v="70"/>
    <n v="4"/>
  </r>
  <r>
    <x v="13"/>
    <s v="Bâle-Mulhouse (LFSB)"/>
    <s v="LFSB"/>
    <n v="0.91708723864455655"/>
    <n v="1387"/>
    <n v="115"/>
  </r>
  <r>
    <x v="13"/>
    <s v="Brive-Souillac (LFSL)"/>
    <s v="LFSL"/>
    <n v="0.98684210526315785"/>
    <n v="76"/>
    <n v="1"/>
  </r>
  <r>
    <x v="13"/>
    <s v="Strasbourg-Entzheim (LFST)"/>
    <s v="LFST"/>
    <n v="0.88581314878892736"/>
    <n v="289"/>
    <n v="33"/>
  </r>
  <r>
    <x v="13"/>
    <s v="Hyères-Le Palyvestre (LFTH)"/>
    <s v="LFTH"/>
    <n v="0.87857142857142856"/>
    <n v="140"/>
    <n v="17"/>
  </r>
  <r>
    <x v="13"/>
    <s v="Nîmes-Garons (LFTW)"/>
    <s v="LFTW"/>
    <n v="0.85858585858585856"/>
    <n v="99"/>
    <n v="14"/>
  </r>
  <r>
    <x v="14"/>
    <s v="Athens (LGAV)"/>
    <s v="LGAV"/>
    <n v="0.94387351778656126"/>
    <n v="1265"/>
    <n v="71"/>
  </r>
  <r>
    <x v="15"/>
    <s v="Budapest/ Ferihegy (LHBP)"/>
    <s v="LHBP"/>
    <n v="0.97919463087248326"/>
    <n v="1490"/>
    <n v="31"/>
  </r>
  <r>
    <x v="16"/>
    <s v="Milan/ Malpensa (LIMC)"/>
    <s v="LIMC"/>
    <n v="0.98675496688741726"/>
    <n v="3020"/>
    <n v="40"/>
  </r>
  <r>
    <x v="16"/>
    <s v="Bergamo (LIME)"/>
    <s v="LIME"/>
    <n v="0.92915811088295686"/>
    <n v="974"/>
    <n v="69"/>
  </r>
  <r>
    <x v="16"/>
    <s v="Milan/ Linate (LIML)"/>
    <s v="LIML"/>
    <n v="0.98640226628895189"/>
    <n v="1765"/>
    <n v="24"/>
  </r>
  <r>
    <x v="16"/>
    <s v="Venice (LIPZ)"/>
    <s v="LIPZ"/>
    <n v="0.93698281349458945"/>
    <n v="1571"/>
    <n v="99"/>
  </r>
  <r>
    <x v="16"/>
    <s v="Rome/Fiumicino (LIRF)"/>
    <s v="LIRF"/>
    <n v="0.96647646219686167"/>
    <n v="2804"/>
    <n v="94"/>
  </r>
  <r>
    <x v="17"/>
    <s v="Prague (LKPR)"/>
    <s v="LKPR"/>
    <n v="0.97211155378486058"/>
    <n v="1757"/>
    <n v="49"/>
  </r>
  <r>
    <x v="18"/>
    <s v="Malta (LMML)"/>
    <s v="LMML"/>
    <n v="0.97278911564625847"/>
    <n v="735"/>
    <n v="20"/>
  </r>
  <r>
    <x v="19"/>
    <s v="Graz (LOWG)"/>
    <s v="LOWG"/>
    <n v="0.99342105263157898"/>
    <n v="152"/>
    <n v="1"/>
  </r>
  <r>
    <x v="19"/>
    <s v="Innsbruck (LOWI)"/>
    <s v="LOWI"/>
    <n v="0.95248380129589627"/>
    <n v="926"/>
    <n v="44"/>
  </r>
  <r>
    <x v="19"/>
    <s v="Klagenfurt (LOWK)"/>
    <s v="LOWK"/>
    <n v="1"/>
    <n v="33"/>
    <n v="0"/>
  </r>
  <r>
    <x v="19"/>
    <s v="Linz (LOWL)"/>
    <s v="LOWL"/>
    <n v="0.98333333333333328"/>
    <n v="120"/>
    <n v="2"/>
  </r>
  <r>
    <x v="19"/>
    <s v="Salzburg (LOWS)"/>
    <s v="LOWS"/>
    <n v="0.96897374701670647"/>
    <n v="838"/>
    <n v="26"/>
  </r>
  <r>
    <x v="19"/>
    <s v="Vienna (LOWW)"/>
    <s v="LOWW"/>
    <n v="0.99531700288184433"/>
    <n v="2776"/>
    <n v="13"/>
  </r>
  <r>
    <x v="20"/>
    <s v="Santa Maria (LPAZ)"/>
    <s v="LPAZ"/>
    <n v="0.85714285714285721"/>
    <n v="7"/>
    <n v="1"/>
  </r>
  <r>
    <x v="20"/>
    <s v="Cascais (LPCS)"/>
    <s v="LPCS"/>
    <n v="0.97101449275362317"/>
    <n v="69"/>
    <n v="2"/>
  </r>
  <r>
    <x v="20"/>
    <s v="Flores (LPFL)"/>
    <s v="LPFL"/>
    <m/>
    <n v="0"/>
    <n v="0"/>
  </r>
  <r>
    <x v="20"/>
    <s v="Faro (LPFR)"/>
    <s v="LPFR"/>
    <n v="0.97160068846815839"/>
    <n v="1162"/>
    <n v="33"/>
  </r>
  <r>
    <x v="20"/>
    <s v="Horta (LPHR)"/>
    <s v="LPHR"/>
    <n v="0.96666666666666667"/>
    <n v="30"/>
    <n v="1"/>
  </r>
  <r>
    <x v="20"/>
    <s v="Madeira (LPMA)"/>
    <s v="LPMA"/>
    <n v="0.98508853681267472"/>
    <n v="1073"/>
    <n v="16"/>
  </r>
  <r>
    <x v="20"/>
    <s v="Ponta Delgada (LPPD)"/>
    <s v="LPPD"/>
    <n v="0.94630872483221473"/>
    <n v="298"/>
    <n v="16"/>
  </r>
  <r>
    <x v="20"/>
    <s v="Porto (LPPR)"/>
    <s v="LPPR"/>
    <n v="0.96533127889060089"/>
    <n v="2596"/>
    <n v="90"/>
  </r>
  <r>
    <x v="20"/>
    <s v="Porto Santo (LPPS)"/>
    <s v="LPPS"/>
    <n v="1"/>
    <n v="19"/>
    <n v="0"/>
  </r>
  <r>
    <x v="20"/>
    <s v="Lisbon (LPPT)"/>
    <s v="LPPT"/>
    <n v="0.9849643221202854"/>
    <n v="3924"/>
    <n v="59"/>
  </r>
  <r>
    <x v="21"/>
    <s v="Bucharest/ Băneasa (LRBS)"/>
    <s v="LRBS"/>
    <n v="1"/>
    <n v="23"/>
    <n v="0"/>
  </r>
  <r>
    <x v="21"/>
    <s v="Bucharest/ Otopeni (LROP)"/>
    <s v="LROP"/>
    <n v="0.99824253075571179"/>
    <n v="1138"/>
    <n v="2"/>
  </r>
  <r>
    <x v="22"/>
    <s v="Geneva (LSGG)"/>
    <s v="LSGG"/>
    <n v="0.94409830391138805"/>
    <n v="5778"/>
    <n v="323"/>
  </r>
  <r>
    <x v="22"/>
    <s v="Zürich (LSZH)"/>
    <s v="LSZH"/>
    <n v="0.9663082437275986"/>
    <n v="4185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58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K17" sqref="K17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45398</v>
      </c>
      <c r="C2" s="8" t="s">
        <v>5</v>
      </c>
      <c r="D2" s="9">
        <v>45382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 t="s">
        <v>16</v>
      </c>
    </row>
    <row r="7" spans="1:6" ht="12.75" customHeight="1" x14ac:dyDescent="0.2">
      <c r="A7" s="41" t="s">
        <v>15</v>
      </c>
      <c r="B7" s="47">
        <v>6</v>
      </c>
      <c r="C7" s="48">
        <v>4845</v>
      </c>
      <c r="D7" s="49">
        <v>86</v>
      </c>
      <c r="E7" s="19">
        <f t="shared" ref="E6:E29" si="0">1-(D7/C7)</f>
        <v>0.98224974200206394</v>
      </c>
      <c r="F7" s="16"/>
    </row>
    <row r="8" spans="1:6" ht="12.75" customHeight="1" x14ac:dyDescent="0.2">
      <c r="A8" s="50" t="s">
        <v>17</v>
      </c>
      <c r="B8" s="51">
        <v>1</v>
      </c>
      <c r="C8" s="52">
        <v>3527</v>
      </c>
      <c r="D8" s="53">
        <v>168</v>
      </c>
      <c r="E8" s="19">
        <f t="shared" si="0"/>
        <v>0.95236745109157928</v>
      </c>
      <c r="F8" s="16"/>
    </row>
    <row r="9" spans="1:6" ht="12.75" customHeight="1" x14ac:dyDescent="0.2">
      <c r="A9" s="50" t="s">
        <v>18</v>
      </c>
      <c r="B9" s="51">
        <v>1</v>
      </c>
      <c r="C9" s="52">
        <v>1757</v>
      </c>
      <c r="D9" s="53">
        <v>49</v>
      </c>
      <c r="E9" s="19">
        <f t="shared" si="0"/>
        <v>0.97211155378486058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2429</v>
      </c>
      <c r="D10" s="53">
        <v>32</v>
      </c>
      <c r="E10" s="19">
        <f t="shared" si="0"/>
        <v>0.98682585426101277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233</v>
      </c>
      <c r="D11" s="53">
        <v>3</v>
      </c>
      <c r="E11" s="19">
        <f t="shared" si="0"/>
        <v>0.98712446351931327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938</v>
      </c>
      <c r="D12" s="53">
        <v>42</v>
      </c>
      <c r="E12" s="19">
        <f t="shared" si="0"/>
        <v>0.95522388059701491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43714</v>
      </c>
      <c r="D13" s="53">
        <v>3791</v>
      </c>
      <c r="E13" s="19">
        <f t="shared" si="0"/>
        <v>0.91327721096216319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24217</v>
      </c>
      <c r="D14" s="53">
        <v>683</v>
      </c>
      <c r="E14" s="19">
        <f t="shared" si="0"/>
        <v>0.97179667175950779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1265</v>
      </c>
      <c r="D15" s="53">
        <v>71</v>
      </c>
      <c r="E15" s="19">
        <f t="shared" si="0"/>
        <v>0.94387351778656126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1490</v>
      </c>
      <c r="D16" s="53">
        <v>31</v>
      </c>
      <c r="E16" s="19">
        <f t="shared" si="0"/>
        <v>0.97919463087248326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3917</v>
      </c>
      <c r="D17" s="53">
        <v>95</v>
      </c>
      <c r="E17" s="19">
        <f t="shared" si="0"/>
        <v>0.97574674495787594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10134</v>
      </c>
      <c r="D18" s="53">
        <v>326</v>
      </c>
      <c r="E18" s="19">
        <f t="shared" si="0"/>
        <v>0.96783106374580619</v>
      </c>
      <c r="F18" s="16"/>
    </row>
    <row r="19" spans="1:6" ht="12.75" customHeight="1" x14ac:dyDescent="0.2">
      <c r="A19" s="50" t="s">
        <v>28</v>
      </c>
      <c r="B19" s="51">
        <v>3</v>
      </c>
      <c r="C19" s="52">
        <v>451</v>
      </c>
      <c r="D19" s="53">
        <v>6</v>
      </c>
      <c r="E19" s="19">
        <f t="shared" si="0"/>
        <v>0.98669623059866962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1438</v>
      </c>
      <c r="D20" s="53">
        <v>68</v>
      </c>
      <c r="E20" s="19">
        <f t="shared" si="0"/>
        <v>0.95271210013908203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735</v>
      </c>
      <c r="D21" s="53">
        <v>20</v>
      </c>
      <c r="E21" s="19">
        <f t="shared" si="0"/>
        <v>0.97278911564625847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5681</v>
      </c>
      <c r="D22" s="53">
        <v>112</v>
      </c>
      <c r="E22" s="19">
        <f t="shared" si="0"/>
        <v>0.98028516106319308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2552</v>
      </c>
      <c r="D23" s="53">
        <v>29</v>
      </c>
      <c r="E23" s="19">
        <f t="shared" si="0"/>
        <v>0.98863636363636365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3914</v>
      </c>
      <c r="D24" s="53">
        <v>121</v>
      </c>
      <c r="E24" s="19">
        <f t="shared" si="0"/>
        <v>0.96908533469596325</v>
      </c>
      <c r="F24" s="16"/>
    </row>
    <row r="25" spans="1:6" ht="12.75" customHeight="1" x14ac:dyDescent="0.2">
      <c r="A25" s="50" t="s">
        <v>34</v>
      </c>
      <c r="B25" s="51">
        <v>10</v>
      </c>
      <c r="C25" s="52">
        <v>9178</v>
      </c>
      <c r="D25" s="53">
        <v>218</v>
      </c>
      <c r="E25" s="19">
        <f t="shared" si="0"/>
        <v>0.97624754848550888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1161</v>
      </c>
      <c r="D26" s="53">
        <v>2</v>
      </c>
      <c r="E26" s="19">
        <f t="shared" si="0"/>
        <v>0.9982773471145564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20268</v>
      </c>
      <c r="D27" s="53">
        <v>415</v>
      </c>
      <c r="E27" s="19">
        <f t="shared" si="0"/>
        <v>0.97952437339648712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1903</v>
      </c>
      <c r="D28" s="53">
        <v>43</v>
      </c>
      <c r="E28" s="19">
        <f t="shared" si="0"/>
        <v>0.97740409879138201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9963</v>
      </c>
      <c r="D29" s="57">
        <v>464</v>
      </c>
      <c r="E29" s="19">
        <f t="shared" si="0"/>
        <v>0.95342768242497244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45398</v>
      </c>
      <c r="C2" s="8" t="s">
        <v>5</v>
      </c>
      <c r="D2" s="9">
        <f>APT_ATFM_ADH_LOC!D2</f>
        <v>45382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16</v>
      </c>
      <c r="F3" s="24" t="s">
        <v>16</v>
      </c>
    </row>
    <row r="4" spans="1:6" ht="12.75" customHeight="1" x14ac:dyDescent="0.2">
      <c r="A4" s="25" t="str">
        <f>APT_ATFM_ADH_LOC!A4</f>
        <v>Period: JAN-MAR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39</v>
      </c>
      <c r="C5" s="26" t="s">
        <v>40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3" si="0">1-(F6/E6)</f>
        <v>0.95236745109157928</v>
      </c>
      <c r="E6" s="31">
        <v>3527</v>
      </c>
      <c r="F6" s="31">
        <v>168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0.99546722454672243</v>
      </c>
      <c r="E7" s="31">
        <v>2868</v>
      </c>
      <c r="F7" s="31">
        <v>13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0.94764397905759168</v>
      </c>
      <c r="E8" s="31">
        <v>191</v>
      </c>
      <c r="F8" s="31">
        <v>10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0.97297297297297303</v>
      </c>
      <c r="E9" s="31">
        <v>37</v>
      </c>
      <c r="F9" s="31">
        <v>1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0.96822347029263967</v>
      </c>
      <c r="E10" s="31">
        <v>6766</v>
      </c>
      <c r="F10" s="31">
        <v>215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0.98051948051948057</v>
      </c>
      <c r="E11" s="31">
        <v>154</v>
      </c>
      <c r="F11" s="31">
        <v>3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0.97732997481108308</v>
      </c>
      <c r="E12" s="31">
        <v>1985</v>
      </c>
      <c r="F12" s="31">
        <v>45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0.98559514783927216</v>
      </c>
      <c r="E13" s="31">
        <v>1319</v>
      </c>
      <c r="F13" s="31">
        <v>19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0.98223994200797393</v>
      </c>
      <c r="E14" s="31">
        <v>2759</v>
      </c>
      <c r="F14" s="31">
        <v>49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0.94796380090497734</v>
      </c>
      <c r="E15" s="31">
        <v>4420</v>
      </c>
      <c r="F15" s="31">
        <v>230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0.97421731123388577</v>
      </c>
      <c r="E16" s="31">
        <v>543</v>
      </c>
      <c r="F16" s="31">
        <v>14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0.97970479704797053</v>
      </c>
      <c r="E17" s="31">
        <v>542</v>
      </c>
      <c r="F17" s="31">
        <v>11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0.94871794871794868</v>
      </c>
      <c r="E18" s="31">
        <v>39</v>
      </c>
      <c r="F18" s="31">
        <v>2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0.98674110258199577</v>
      </c>
      <c r="E19" s="31">
        <v>1433</v>
      </c>
      <c r="F19" s="31">
        <v>19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0.95067817509247843</v>
      </c>
      <c r="E20" s="31">
        <v>811</v>
      </c>
      <c r="F20" s="31">
        <v>40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0.96571428571428575</v>
      </c>
      <c r="E21" s="31">
        <v>350</v>
      </c>
      <c r="F21" s="31">
        <v>12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0.98706896551724133</v>
      </c>
      <c r="E22" s="31">
        <v>232</v>
      </c>
      <c r="F22" s="31">
        <v>3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1</v>
      </c>
      <c r="E23" s="31">
        <v>1</v>
      </c>
      <c r="F23" s="31">
        <v>0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0.95522388059701491</v>
      </c>
      <c r="E24" s="31">
        <v>938</v>
      </c>
      <c r="F24" s="31">
        <v>42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0.98230428928640123</v>
      </c>
      <c r="E25" s="31">
        <v>5199</v>
      </c>
      <c r="F25" s="31">
        <v>92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0.97894736842105268</v>
      </c>
      <c r="E26" s="31">
        <v>95</v>
      </c>
      <c r="F26" s="31">
        <v>2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0.94871794871794868</v>
      </c>
      <c r="E27" s="31">
        <v>39</v>
      </c>
      <c r="F27" s="31">
        <v>2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0.95402298850574718</v>
      </c>
      <c r="E28" s="31">
        <v>348</v>
      </c>
      <c r="F28" s="31">
        <v>16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0.98113207547169812</v>
      </c>
      <c r="E29" s="31">
        <v>477</v>
      </c>
      <c r="F29" s="31">
        <v>9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0.97666564322996618</v>
      </c>
      <c r="E30" s="31">
        <v>3257</v>
      </c>
      <c r="F30" s="31">
        <v>76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0.94535519125683065</v>
      </c>
      <c r="E31" s="31">
        <v>183</v>
      </c>
      <c r="F31" s="31">
        <v>10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0.98682585426101277</v>
      </c>
      <c r="E32" s="31">
        <v>2429</v>
      </c>
      <c r="F32" s="31">
        <v>32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0.95271210013908203</v>
      </c>
      <c r="E33" s="31">
        <v>1438</v>
      </c>
      <c r="F33" s="31">
        <v>68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0.99092970521541945</v>
      </c>
      <c r="E34" s="31">
        <v>441</v>
      </c>
      <c r="F34" s="31">
        <v>4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0.99020979020979016</v>
      </c>
      <c r="E35" s="31">
        <v>1430</v>
      </c>
      <c r="F35" s="31">
        <v>14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0.99315068493150682</v>
      </c>
      <c r="E36" s="31">
        <v>292</v>
      </c>
      <c r="F36" s="31">
        <v>2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0.9768637532133676</v>
      </c>
      <c r="E37" s="31">
        <v>389</v>
      </c>
      <c r="F37" s="31">
        <v>9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1</v>
      </c>
      <c r="E38" s="31">
        <v>11</v>
      </c>
      <c r="F38" s="31">
        <v>0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0.96983758700696054</v>
      </c>
      <c r="E39" s="31">
        <v>431</v>
      </c>
      <c r="F39" s="31">
        <v>13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0.97516556291390732</v>
      </c>
      <c r="E40" s="31">
        <v>604</v>
      </c>
      <c r="F40" s="31">
        <v>15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0.91872791519434627</v>
      </c>
      <c r="E41" s="31">
        <v>283</v>
      </c>
      <c r="F41" s="31">
        <v>23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0.75</v>
      </c>
      <c r="E42" s="31">
        <v>4</v>
      </c>
      <c r="F42" s="31">
        <v>1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0.94117647058823528</v>
      </c>
      <c r="E43" s="31">
        <v>17</v>
      </c>
      <c r="F43" s="31">
        <v>1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1</v>
      </c>
      <c r="E44" s="31">
        <v>112</v>
      </c>
      <c r="F44" s="31">
        <v>0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0.98445595854922274</v>
      </c>
      <c r="E45" s="31">
        <v>193</v>
      </c>
      <c r="F45" s="31">
        <v>3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1</v>
      </c>
      <c r="E46" s="31">
        <v>1</v>
      </c>
      <c r="F46" s="31">
        <v>0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0.95</v>
      </c>
      <c r="E47" s="31">
        <v>80</v>
      </c>
      <c r="F47" s="31">
        <v>4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0.9375</v>
      </c>
      <c r="E48" s="31">
        <v>16</v>
      </c>
      <c r="F48" s="31">
        <v>1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0.91666666666666663</v>
      </c>
      <c r="E49" s="31">
        <v>12</v>
      </c>
      <c r="F49" s="31">
        <v>1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0.97776510832383123</v>
      </c>
      <c r="E50" s="31">
        <v>1754</v>
      </c>
      <c r="F50" s="31">
        <v>39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0.94884910485933505</v>
      </c>
      <c r="E51" s="31">
        <v>391</v>
      </c>
      <c r="F51" s="31">
        <v>20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1</v>
      </c>
      <c r="E52" s="31">
        <v>5</v>
      </c>
      <c r="F52" s="31">
        <v>0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0.97740409879138201</v>
      </c>
      <c r="E53" s="31">
        <v>1903</v>
      </c>
      <c r="F53" s="31">
        <v>43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/>
      <c r="E54" s="31">
        <v>0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>1-(F55/E55)</f>
        <v>0.98669623059866962</v>
      </c>
      <c r="E55" s="31">
        <v>451</v>
      </c>
      <c r="F55" s="31">
        <v>6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>
        <v>0</v>
      </c>
      <c r="F56" s="31">
        <v>0</v>
      </c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64" si="1">1-(F57/E57)</f>
        <v>0.97247706422018343</v>
      </c>
      <c r="E57" s="31">
        <v>3706</v>
      </c>
      <c r="F57" s="31">
        <v>102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0.99024390243902438</v>
      </c>
      <c r="E58" s="31">
        <v>1845</v>
      </c>
      <c r="F58" s="31">
        <v>18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0.99395489421064864</v>
      </c>
      <c r="E59" s="31">
        <v>4301</v>
      </c>
      <c r="F59" s="31">
        <v>26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1</v>
      </c>
      <c r="E60" s="31">
        <v>252</v>
      </c>
      <c r="F60" s="31">
        <v>0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0.97785321694148075</v>
      </c>
      <c r="E61" s="31">
        <v>6186</v>
      </c>
      <c r="F61" s="31">
        <v>137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0.95613711758201259</v>
      </c>
      <c r="E62" s="31">
        <v>2713</v>
      </c>
      <c r="F62" s="31">
        <v>119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0.98972332015810272</v>
      </c>
      <c r="E63" s="31">
        <v>1265</v>
      </c>
      <c r="F63" s="31">
        <v>13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0.96969696969696972</v>
      </c>
      <c r="E64" s="31">
        <v>33</v>
      </c>
      <c r="F64" s="31">
        <v>1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/>
      <c r="E65" s="31">
        <v>0</v>
      </c>
      <c r="F65" s="31">
        <v>0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ref="D66:D138" si="2">1-(F66/E66)</f>
        <v>0.90960451977401124</v>
      </c>
      <c r="E66" s="31">
        <v>885</v>
      </c>
      <c r="F66" s="31">
        <v>80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2"/>
        <v>1</v>
      </c>
      <c r="E67" s="31">
        <v>36</v>
      </c>
      <c r="F67" s="31">
        <v>0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2"/>
        <v>0.95833333333333337</v>
      </c>
      <c r="E68" s="31">
        <v>24</v>
      </c>
      <c r="F68" s="31">
        <v>1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2"/>
        <v>0.875</v>
      </c>
      <c r="E69" s="31">
        <v>16</v>
      </c>
      <c r="F69" s="31">
        <v>2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2"/>
        <v>0.91836734693877553</v>
      </c>
      <c r="E70" s="31">
        <v>49</v>
      </c>
      <c r="F70" s="31">
        <v>4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2"/>
        <v>0.89948453608247425</v>
      </c>
      <c r="E71" s="31">
        <v>1552</v>
      </c>
      <c r="F71" s="31">
        <v>156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2"/>
        <v>0.8597560975609756</v>
      </c>
      <c r="E72" s="31">
        <v>328</v>
      </c>
      <c r="F72" s="31">
        <v>46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2"/>
        <v>0.88764044943820219</v>
      </c>
      <c r="E73" s="31">
        <v>178</v>
      </c>
      <c r="F73" s="31">
        <v>20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2"/>
        <v>0.92553191489361697</v>
      </c>
      <c r="E74" s="31">
        <v>188</v>
      </c>
      <c r="F74" s="31">
        <v>14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2"/>
        <v>0.94871794871794868</v>
      </c>
      <c r="E75" s="31">
        <v>78</v>
      </c>
      <c r="F75" s="31">
        <v>4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2"/>
        <v>0.90909090909090906</v>
      </c>
      <c r="E76" s="31">
        <v>55</v>
      </c>
      <c r="F76" s="31">
        <v>5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2"/>
        <v>0.81609195402298851</v>
      </c>
      <c r="E77" s="31">
        <v>87</v>
      </c>
      <c r="F77" s="31">
        <v>16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2"/>
        <v>0.91608391608391604</v>
      </c>
      <c r="E78" s="31">
        <v>143</v>
      </c>
      <c r="F78" s="31">
        <v>12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2"/>
        <v>0.94285714285714284</v>
      </c>
      <c r="E79" s="31">
        <v>35</v>
      </c>
      <c r="F79" s="31">
        <v>2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2"/>
        <v>0.91666666666666663</v>
      </c>
      <c r="E80" s="31">
        <v>60</v>
      </c>
      <c r="F80" s="31">
        <v>5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2"/>
        <v>0.86075949367088611</v>
      </c>
      <c r="E81" s="31">
        <v>158</v>
      </c>
      <c r="F81" s="31">
        <v>22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2"/>
        <v>0.83953786906290118</v>
      </c>
      <c r="E82" s="31">
        <v>779</v>
      </c>
      <c r="F82" s="31">
        <v>125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2"/>
        <v>0.87341772151898733</v>
      </c>
      <c r="E83" s="31">
        <v>158</v>
      </c>
      <c r="F83" s="31">
        <v>20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2"/>
        <v>0.87637001315212626</v>
      </c>
      <c r="E84" s="31">
        <v>2281</v>
      </c>
      <c r="F84" s="31">
        <v>282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2"/>
        <v>0.86585365853658536</v>
      </c>
      <c r="E85" s="31">
        <v>164</v>
      </c>
      <c r="F85" s="31">
        <v>22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2"/>
        <v>0.92911877394636011</v>
      </c>
      <c r="E86" s="31">
        <v>522</v>
      </c>
      <c r="F86" s="31">
        <v>37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2"/>
        <v>0.86956521739130432</v>
      </c>
      <c r="E87" s="31">
        <v>46</v>
      </c>
      <c r="F87" s="31">
        <v>6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2"/>
        <v>0.90547263681592038</v>
      </c>
      <c r="E88" s="31">
        <v>201</v>
      </c>
      <c r="F88" s="31">
        <v>19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2"/>
        <v>0.97237569060773477</v>
      </c>
      <c r="E89" s="31">
        <v>181</v>
      </c>
      <c r="F89" s="31">
        <v>5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2"/>
        <v>0.72222222222222221</v>
      </c>
      <c r="E90" s="31">
        <v>18</v>
      </c>
      <c r="F90" s="31">
        <v>5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2"/>
        <v>0.83333333333333337</v>
      </c>
      <c r="E91" s="31">
        <v>54</v>
      </c>
      <c r="F91" s="31">
        <v>9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2"/>
        <v>0.90196078431372551</v>
      </c>
      <c r="E92" s="31">
        <v>102</v>
      </c>
      <c r="F92" s="31">
        <v>10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2"/>
        <v>0.85459770114942524</v>
      </c>
      <c r="E93" s="31">
        <v>1740</v>
      </c>
      <c r="F93" s="31">
        <v>253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2"/>
        <v>0.86151142355008781</v>
      </c>
      <c r="E94" s="31">
        <v>2845</v>
      </c>
      <c r="F94" s="31">
        <v>394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2"/>
        <v>0.85606060606060608</v>
      </c>
      <c r="E95" s="31">
        <v>264</v>
      </c>
      <c r="F95" s="31">
        <v>38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2"/>
        <v>0.8848920863309353</v>
      </c>
      <c r="E96" s="31">
        <v>556</v>
      </c>
      <c r="F96" s="31">
        <v>64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2"/>
        <v>0.69565217391304346</v>
      </c>
      <c r="E97" s="31">
        <v>92</v>
      </c>
      <c r="F97" s="31">
        <v>28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2"/>
        <v>0.90517241379310343</v>
      </c>
      <c r="E98" s="31">
        <v>116</v>
      </c>
      <c r="F98" s="31">
        <v>11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2"/>
        <v>0.88916256157635465</v>
      </c>
      <c r="E99" s="31">
        <v>1218</v>
      </c>
      <c r="F99" s="31">
        <v>135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2"/>
        <v>0.69767441860465118</v>
      </c>
      <c r="E100" s="31">
        <v>86</v>
      </c>
      <c r="F100" s="31">
        <v>26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2"/>
        <v>0.79629629629629628</v>
      </c>
      <c r="E101" s="31">
        <v>162</v>
      </c>
      <c r="F101" s="31">
        <v>33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2"/>
        <v>0.72799999999999998</v>
      </c>
      <c r="E102" s="31">
        <v>125</v>
      </c>
      <c r="F102" s="31">
        <v>34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2"/>
        <v>0.96509783183500797</v>
      </c>
      <c r="E103" s="31">
        <v>1891</v>
      </c>
      <c r="F103" s="31">
        <v>66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2"/>
        <v>0.95125199786893977</v>
      </c>
      <c r="E104" s="31">
        <v>15016</v>
      </c>
      <c r="F104" s="31">
        <v>732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2"/>
        <v>0.90261282660332542</v>
      </c>
      <c r="E105" s="31">
        <v>421</v>
      </c>
      <c r="F105" s="31">
        <v>41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2"/>
        <v>0.90135951661631419</v>
      </c>
      <c r="E106" s="31">
        <v>6620</v>
      </c>
      <c r="F106" s="31">
        <v>653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2"/>
        <v>0.92822966507177029</v>
      </c>
      <c r="E107" s="31">
        <v>418</v>
      </c>
      <c r="F107" s="31">
        <v>30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2"/>
        <v>0.86206896551724133</v>
      </c>
      <c r="E108" s="31">
        <v>145</v>
      </c>
      <c r="F108" s="31">
        <v>20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2"/>
        <v>0.82352941176470584</v>
      </c>
      <c r="E109" s="31">
        <v>17</v>
      </c>
      <c r="F109" s="32">
        <v>3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2"/>
        <v>0.86486486486486491</v>
      </c>
      <c r="E110" s="31">
        <v>148</v>
      </c>
      <c r="F110" s="31">
        <v>20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2"/>
        <v>0.9</v>
      </c>
      <c r="E111" s="31">
        <v>80</v>
      </c>
      <c r="F111" s="31">
        <v>8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2"/>
        <v>0.92015209125475284</v>
      </c>
      <c r="E112" s="31">
        <v>263</v>
      </c>
      <c r="F112" s="31">
        <v>21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2"/>
        <v>0.91</v>
      </c>
      <c r="E113" s="31">
        <v>200</v>
      </c>
      <c r="F113" s="31">
        <v>18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2"/>
        <v>1</v>
      </c>
      <c r="E114" s="31">
        <v>4</v>
      </c>
      <c r="F114" s="31">
        <v>0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2"/>
        <v>0.93987730061349695</v>
      </c>
      <c r="E115" s="31">
        <v>815</v>
      </c>
      <c r="F115" s="31">
        <v>49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2"/>
        <v>0.94285714285714284</v>
      </c>
      <c r="E116" s="31">
        <v>70</v>
      </c>
      <c r="F116" s="31">
        <v>4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2"/>
        <v>0.91708723864455655</v>
      </c>
      <c r="E117" s="31">
        <v>1387</v>
      </c>
      <c r="F117" s="31">
        <v>115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2"/>
        <v>0.98684210526315785</v>
      </c>
      <c r="E118" s="31">
        <v>76</v>
      </c>
      <c r="F118" s="31">
        <v>1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2"/>
        <v>0.88581314878892736</v>
      </c>
      <c r="E119" s="31">
        <v>289</v>
      </c>
      <c r="F119" s="31">
        <v>33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2"/>
        <v>0.87857142857142856</v>
      </c>
      <c r="E120" s="31">
        <v>140</v>
      </c>
      <c r="F120" s="31">
        <v>17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2"/>
        <v>0.85858585858585856</v>
      </c>
      <c r="E121" s="31">
        <v>99</v>
      </c>
      <c r="F121" s="31">
        <v>14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2"/>
        <v>0.94387351778656126</v>
      </c>
      <c r="E122" s="31">
        <v>1265</v>
      </c>
      <c r="F122" s="31">
        <v>71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2"/>
        <v>0.97919463087248326</v>
      </c>
      <c r="E123" s="31">
        <v>1490</v>
      </c>
      <c r="F123" s="31">
        <v>31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2"/>
        <v>0.98675496688741726</v>
      </c>
      <c r="E124" s="31">
        <v>3020</v>
      </c>
      <c r="F124" s="31">
        <v>40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2"/>
        <v>0.92915811088295686</v>
      </c>
      <c r="E125" s="31">
        <v>974</v>
      </c>
      <c r="F125" s="31">
        <v>69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2"/>
        <v>0.98640226628895189</v>
      </c>
      <c r="E126" s="31">
        <v>1765</v>
      </c>
      <c r="F126" s="31">
        <v>24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2"/>
        <v>0.93698281349458945</v>
      </c>
      <c r="E127" s="31">
        <v>1571</v>
      </c>
      <c r="F127" s="31">
        <v>99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2"/>
        <v>0.96647646219686167</v>
      </c>
      <c r="E128" s="31">
        <v>2804</v>
      </c>
      <c r="F128" s="31">
        <v>94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2"/>
        <v>0.97211155378486058</v>
      </c>
      <c r="E129" s="31">
        <v>1757</v>
      </c>
      <c r="F129" s="31">
        <v>49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2"/>
        <v>0.97278911564625847</v>
      </c>
      <c r="E130" s="31">
        <v>735</v>
      </c>
      <c r="F130" s="31">
        <v>20</v>
      </c>
    </row>
    <row r="131" spans="1:6" ht="12.75" customHeight="1" x14ac:dyDescent="0.2">
      <c r="A131" s="28" t="s">
        <v>15</v>
      </c>
      <c r="B131" s="28" t="s">
        <v>291</v>
      </c>
      <c r="C131" s="28" t="s">
        <v>292</v>
      </c>
      <c r="D131" s="30">
        <f t="shared" si="2"/>
        <v>0.99342105263157898</v>
      </c>
      <c r="E131" s="31">
        <v>152</v>
      </c>
      <c r="F131" s="31">
        <v>1</v>
      </c>
    </row>
    <row r="132" spans="1:6" ht="12.75" customHeight="1" x14ac:dyDescent="0.2">
      <c r="A132" s="28" t="s">
        <v>15</v>
      </c>
      <c r="B132" s="28" t="s">
        <v>293</v>
      </c>
      <c r="C132" s="28" t="s">
        <v>294</v>
      </c>
      <c r="D132" s="30">
        <f t="shared" si="2"/>
        <v>0.95248380129589627</v>
      </c>
      <c r="E132" s="31">
        <v>926</v>
      </c>
      <c r="F132" s="31">
        <v>44</v>
      </c>
    </row>
    <row r="133" spans="1:6" ht="12.75" customHeight="1" x14ac:dyDescent="0.2">
      <c r="A133" s="28" t="s">
        <v>15</v>
      </c>
      <c r="B133" s="28" t="s">
        <v>295</v>
      </c>
      <c r="C133" s="28" t="s">
        <v>296</v>
      </c>
      <c r="D133" s="30">
        <f t="shared" si="2"/>
        <v>1</v>
      </c>
      <c r="E133" s="31">
        <v>33</v>
      </c>
      <c r="F133" s="31">
        <v>0</v>
      </c>
    </row>
    <row r="134" spans="1:6" ht="12.75" customHeight="1" x14ac:dyDescent="0.2">
      <c r="A134" s="28" t="s">
        <v>15</v>
      </c>
      <c r="B134" s="28" t="s">
        <v>297</v>
      </c>
      <c r="C134" s="28" t="s">
        <v>298</v>
      </c>
      <c r="D134" s="30">
        <f t="shared" si="2"/>
        <v>0.98333333333333328</v>
      </c>
      <c r="E134" s="31">
        <v>120</v>
      </c>
      <c r="F134" s="31">
        <v>2</v>
      </c>
    </row>
    <row r="135" spans="1:6" ht="12.75" customHeight="1" x14ac:dyDescent="0.2">
      <c r="A135" s="28" t="s">
        <v>15</v>
      </c>
      <c r="B135" s="28" t="s">
        <v>299</v>
      </c>
      <c r="C135" s="28" t="s">
        <v>300</v>
      </c>
      <c r="D135" s="30">
        <f t="shared" si="2"/>
        <v>0.96897374701670647</v>
      </c>
      <c r="E135" s="31">
        <v>838</v>
      </c>
      <c r="F135" s="31">
        <v>26</v>
      </c>
    </row>
    <row r="136" spans="1:6" ht="12.75" customHeight="1" x14ac:dyDescent="0.2">
      <c r="A136" s="28" t="s">
        <v>15</v>
      </c>
      <c r="B136" s="28" t="s">
        <v>301</v>
      </c>
      <c r="C136" s="28" t="s">
        <v>302</v>
      </c>
      <c r="D136" s="30">
        <f t="shared" si="2"/>
        <v>0.99531700288184433</v>
      </c>
      <c r="E136" s="31">
        <v>2776</v>
      </c>
      <c r="F136" s="31">
        <v>13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2"/>
        <v>0.85714285714285721</v>
      </c>
      <c r="E137" s="31">
        <v>7</v>
      </c>
      <c r="F137" s="31">
        <v>1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2"/>
        <v>0.97101449275362317</v>
      </c>
      <c r="E138" s="31">
        <v>69</v>
      </c>
      <c r="F138" s="31">
        <v>2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>
        <v>0</v>
      </c>
      <c r="F139" s="31">
        <v>0</v>
      </c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3">1-(F140/E140)</f>
        <v>0.97160068846815839</v>
      </c>
      <c r="E140" s="31">
        <v>1162</v>
      </c>
      <c r="F140" s="31">
        <v>33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3"/>
        <v>0.96666666666666667</v>
      </c>
      <c r="E141" s="31">
        <v>30</v>
      </c>
      <c r="F141" s="31">
        <v>1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3"/>
        <v>0.98508853681267472</v>
      </c>
      <c r="E142" s="31">
        <v>1073</v>
      </c>
      <c r="F142" s="31">
        <v>16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3"/>
        <v>0.94630872483221473</v>
      </c>
      <c r="E143" s="31">
        <v>298</v>
      </c>
      <c r="F143" s="31">
        <v>16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3"/>
        <v>0.96533127889060089</v>
      </c>
      <c r="E144" s="31">
        <v>2596</v>
      </c>
      <c r="F144" s="31">
        <v>90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3"/>
        <v>1</v>
      </c>
      <c r="E145" s="31">
        <v>19</v>
      </c>
      <c r="F145" s="31">
        <v>0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3"/>
        <v>0.9849643221202854</v>
      </c>
      <c r="E146" s="31">
        <v>3924</v>
      </c>
      <c r="F146" s="31">
        <v>59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3"/>
        <v>1</v>
      </c>
      <c r="E147" s="31">
        <v>23</v>
      </c>
      <c r="F147" s="31">
        <v>0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3"/>
        <v>0.99824253075571179</v>
      </c>
      <c r="E148" s="31">
        <v>1138</v>
      </c>
      <c r="F148" s="31">
        <v>2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3"/>
        <v>0.94409830391138805</v>
      </c>
      <c r="E149" s="31">
        <v>5778</v>
      </c>
      <c r="F149" s="31">
        <v>323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3"/>
        <v>0.9663082437275986</v>
      </c>
      <c r="E150" s="31">
        <v>4185</v>
      </c>
      <c r="F150" s="31">
        <v>141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Holger HEGENDORFER</cp:lastModifiedBy>
  <dcterms:modified xsi:type="dcterms:W3CDTF">2024-04-16T12:44:51Z</dcterms:modified>
</cp:coreProperties>
</file>