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9-release\"/>
    </mc:Choice>
  </mc:AlternateContent>
  <xr:revisionPtr revIDLastSave="0" documentId="13_ncr:1_{6FA491E9-4333-49DC-B6E4-EDE7223CDA7E}" xr6:coauthVersionLast="47" xr6:coauthVersionMax="47" xr10:uidLastSave="{00000000-0000-0000-0000-000000000000}"/>
  <bookViews>
    <workbookView xWindow="5865" yWindow="2685" windowWidth="21600" windowHeight="1318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<sst xmlns="http://schemas.openxmlformats.org/spreadsheetml/2006/main" count="620" uniqueCount="432">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</sst>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182.655642245372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9335434725505651"/>
    </cacheField>
    <cacheField name="FLTS [ARR]" numFmtId="3">
      <sharedItems containsSemiMixedTypes="0" containsString="0" containsNumber="1" containsInteger="1" minValue="4" maxValue="150570"/>
    </cacheField>
    <cacheField name="Airport ATFM arr. delay [total]" numFmtId="3">
      <sharedItems containsSemiMixedTypes="0" containsString="0" containsNumber="1" containsInteger="1" minValue="0" maxValue="339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51604650047172074"/>
    <n v="62537"/>
    <n v="32272"/>
  </r>
  <r>
    <x v="1"/>
    <s v="Berlin/ Schoenefeld (EDDB)"/>
    <s v="EDDB"/>
    <n v="1.1689091358547869E-2"/>
    <n v="56634"/>
    <n v="662"/>
  </r>
  <r>
    <x v="1"/>
    <s v="Dresden (EDDC)"/>
    <s v="EDDC"/>
    <n v="0"/>
    <n v="4178"/>
    <n v="0"/>
  </r>
  <r>
    <x v="1"/>
    <s v="Erfurt (EDDE)"/>
    <s v="EDDE"/>
    <n v="0"/>
    <n v="1011"/>
    <n v="0"/>
  </r>
  <r>
    <x v="1"/>
    <s v="Frankfurt (EDDF)"/>
    <s v="EDDF"/>
    <n v="1.6419775920327226"/>
    <n v="140575"/>
    <n v="230821"/>
  </r>
  <r>
    <x v="1"/>
    <s v="Muenster-Osnabrueck (EDDG)"/>
    <s v="EDDG"/>
    <n v="0"/>
    <n v="6681"/>
    <n v="0"/>
  </r>
  <r>
    <x v="1"/>
    <s v="Hamburg (EDDH)"/>
    <s v="EDDH"/>
    <n v="4.9386308327161149E-2"/>
    <n v="37804"/>
    <n v="1867"/>
  </r>
  <r>
    <x v="1"/>
    <s v="Cologne-Bonn (EDDK)"/>
    <s v="EDDK"/>
    <n v="1.0697309532383352"/>
    <n v="38878"/>
    <n v="41589"/>
  </r>
  <r>
    <x v="1"/>
    <s v="Dusseldorf (EDDL)"/>
    <s v="EDDL"/>
    <n v="0.10797484778920052"/>
    <n v="50095"/>
    <n v="5409"/>
  </r>
  <r>
    <x v="1"/>
    <s v="Munich (EDDM)"/>
    <s v="EDDM"/>
    <n v="0.36194417827070891"/>
    <n v="98098"/>
    <n v="35506"/>
  </r>
  <r>
    <x v="1"/>
    <s v="Nuremberg (EDDN)"/>
    <s v="EDDN"/>
    <n v="1.988984088127295E-3"/>
    <n v="13072"/>
    <n v="26"/>
  </r>
  <r>
    <x v="1"/>
    <s v="Leipzig-Halle (EDDP)"/>
    <s v="EDDP"/>
    <n v="1.1774093585373411"/>
    <n v="25816"/>
    <n v="30396"/>
  </r>
  <r>
    <x v="1"/>
    <s v="Saarbruecken (EDDR)"/>
    <s v="EDDR"/>
    <n v="0"/>
    <n v="1872"/>
    <n v="0"/>
  </r>
  <r>
    <x v="1"/>
    <s v="Stuttgart (EDDS)"/>
    <s v="EDDS"/>
    <n v="0.10185945251436525"/>
    <n v="28019"/>
    <n v="2854"/>
  </r>
  <r>
    <x v="1"/>
    <s v="Hanover (EDDV)"/>
    <s v="EDDV"/>
    <n v="4.6975546975546977E-3"/>
    <n v="15540"/>
    <n v="73"/>
  </r>
  <r>
    <x v="1"/>
    <s v="Bremen (EDDW)"/>
    <s v="EDDW"/>
    <n v="0"/>
    <n v="7349"/>
    <n v="0"/>
  </r>
  <r>
    <x v="2"/>
    <s v="Tallinn (EETN)"/>
    <s v="EETN"/>
    <n v="0"/>
    <n v="11300"/>
    <n v="0"/>
  </r>
  <r>
    <x v="2"/>
    <s v="Tartu (EETU)"/>
    <s v="EETU"/>
    <n v="0"/>
    <n v="355"/>
    <n v="0"/>
  </r>
  <r>
    <x v="3"/>
    <s v="Helsinki/ Vantaa (EFHK)"/>
    <s v="EFHK"/>
    <n v="0.15974740794470282"/>
    <n v="46874"/>
    <n v="7488"/>
  </r>
  <r>
    <x v="4"/>
    <s v="Amsterdam/ Schiphol (EHAM)"/>
    <s v="EHAM"/>
    <n v="2.0099622168764619"/>
    <n v="150067"/>
    <n v="301629"/>
  </r>
  <r>
    <x v="4"/>
    <s v="Maastricht-Aachen (EHBK)"/>
    <s v="EHBK"/>
    <n v="1.0678056593699946E-3"/>
    <n v="1873"/>
    <n v="2"/>
  </r>
  <r>
    <x v="4"/>
    <s v="Groningen (EHGG)"/>
    <s v="EHGG"/>
    <n v="0"/>
    <n v="3682"/>
    <n v="0"/>
  </r>
  <r>
    <x v="4"/>
    <s v="Rotterdam (EHRD)"/>
    <s v="EHRD"/>
    <n v="0"/>
    <n v="9071"/>
    <n v="0"/>
  </r>
  <r>
    <x v="5"/>
    <s v="Cork (EICK)"/>
    <s v="EICK"/>
    <n v="0"/>
    <n v="7571"/>
    <n v="0"/>
  </r>
  <r>
    <x v="5"/>
    <s v="Dublin (EIDW)"/>
    <s v="EIDW"/>
    <n v="0.33566424880763118"/>
    <n v="80512"/>
    <n v="27025"/>
  </r>
  <r>
    <x v="5"/>
    <s v="Shannon (EINN)"/>
    <s v="EINN"/>
    <n v="0"/>
    <n v="7683"/>
    <n v="0"/>
  </r>
  <r>
    <x v="6"/>
    <s v="Copenhagen/ Kastrup (EKCH)"/>
    <s v="EKCH"/>
    <n v="4.5025028879476316"/>
    <n v="75313"/>
    <n v="339097"/>
  </r>
  <r>
    <x v="7"/>
    <s v="Luxembourg (ELLX)"/>
    <s v="ELLX"/>
    <n v="1.3316303027764982"/>
    <n v="23879"/>
    <n v="31798"/>
  </r>
  <r>
    <x v="8"/>
    <s v="Bergen (ENBR)"/>
    <s v="ENBR"/>
    <n v="1.3566388710711995E-2"/>
    <n v="31180"/>
    <n v="423"/>
  </r>
  <r>
    <x v="8"/>
    <s v="Oslo/ Gardermoen (ENGM)"/>
    <s v="ENGM"/>
    <n v="0.2377866884963856"/>
    <n v="72073"/>
    <n v="17138"/>
  </r>
  <r>
    <x v="8"/>
    <s v="Trondheim (ENVA)"/>
    <s v="ENVA"/>
    <n v="0"/>
    <n v="17490"/>
    <n v="0"/>
  </r>
  <r>
    <x v="8"/>
    <s v="Stavanger (ENZV)"/>
    <s v="ENZV"/>
    <n v="0"/>
    <n v="20362"/>
    <n v="0"/>
  </r>
  <r>
    <x v="9"/>
    <s v="Bydgoszcz (EPBY)"/>
    <s v="EPBY"/>
    <n v="0"/>
    <n v="1408"/>
    <n v="0"/>
  </r>
  <r>
    <x v="9"/>
    <s v="Gdansk (EPGD)"/>
    <s v="EPGD"/>
    <n v="4.0976933514246944E-2"/>
    <n v="14740"/>
    <n v="604"/>
  </r>
  <r>
    <x v="9"/>
    <s v="Krakow - Balice (EPKK)"/>
    <s v="EPKK"/>
    <n v="3.9598904414836822E-2"/>
    <n v="21541"/>
    <n v="853"/>
  </r>
  <r>
    <x v="9"/>
    <s v="Katowice - Pyrzowice (EPKT)"/>
    <s v="EPKT"/>
    <n v="1.7617328519855594E-2"/>
    <n v="13850"/>
    <n v="244"/>
  </r>
  <r>
    <x v="9"/>
    <s v="Lublin (EPLB)"/>
    <s v="EPLB"/>
    <n v="0"/>
    <n v="1027"/>
    <n v="0"/>
  </r>
  <r>
    <x v="9"/>
    <s v="Lodz - Lublinek (EPLL)"/>
    <s v="EPLL"/>
    <n v="0"/>
    <n v="1510"/>
    <n v="0"/>
  </r>
  <r>
    <x v="9"/>
    <s v="Warszawa/ Modlin (EPMO)"/>
    <s v="EPMO"/>
    <n v="0.59087171052631582"/>
    <n v="7296"/>
    <n v="4311"/>
  </r>
  <r>
    <x v="9"/>
    <s v="Poznan - Lawica (EPPO)"/>
    <s v="EPPO"/>
    <n v="4.0727186872860345E-2"/>
    <n v="8471"/>
    <n v="345"/>
  </r>
  <r>
    <x v="9"/>
    <s v="Radom (EPRA)"/>
    <s v="EPRA"/>
    <n v="0"/>
    <n v="336"/>
    <n v="0"/>
  </r>
  <r>
    <x v="9"/>
    <s v="Rzeszow - Jasionka (EPRZ)"/>
    <s v="EPRZ"/>
    <n v="0.12267801857585139"/>
    <n v="5168"/>
    <n v="634"/>
  </r>
  <r>
    <x v="9"/>
    <s v="Szczecin - Goleniów (EPSC)"/>
    <s v="EPSC"/>
    <n v="0"/>
    <n v="1840"/>
    <n v="0"/>
  </r>
  <r>
    <x v="9"/>
    <s v="Olsztyn-Mazury (EPSY)"/>
    <s v="EPSY"/>
    <n v="0"/>
    <n v="586"/>
    <n v="0"/>
  </r>
  <r>
    <x v="9"/>
    <s v="Warszawa/ Chopina (EPWA)"/>
    <s v="EPWA"/>
    <n v="0.26453075746124211"/>
    <n v="54247"/>
    <n v="14350"/>
  </r>
  <r>
    <x v="9"/>
    <s v="Wroclaw/ Strachowice (EPWR)"/>
    <s v="EPWR"/>
    <n v="2.5250072836748567E-3"/>
    <n v="10297"/>
    <n v="26"/>
  </r>
  <r>
    <x v="9"/>
    <s v="Zielona Gora - Babimost (EPZG)"/>
    <s v="EPZG"/>
    <n v="0"/>
    <n v="398"/>
    <n v="0"/>
  </r>
  <r>
    <x v="10"/>
    <s v="Stockholm/ Arlanda (ESSA)"/>
    <s v="ESSA"/>
    <n v="0.21518646430721461"/>
    <n v="63122"/>
    <n v="13583"/>
  </r>
  <r>
    <x v="11"/>
    <s v="Liepaja (EVLA)"/>
    <s v="EVLA"/>
    <n v="0"/>
    <n v="230"/>
    <n v="0"/>
  </r>
  <r>
    <x v="11"/>
    <s v="Riga (EVRA)"/>
    <s v="EVRA"/>
    <n v="0"/>
    <n v="20248"/>
    <n v="0"/>
  </r>
  <r>
    <x v="11"/>
    <s v="Ventspils (EVVA)"/>
    <s v="EVVA"/>
    <n v="0"/>
    <n v="4"/>
    <n v="0"/>
  </r>
  <r>
    <x v="12"/>
    <s v="Gran Canaria (GCLP)"/>
    <s v="GCLP"/>
    <n v="0.22493498988731581"/>
    <n v="41532"/>
    <n v="9342"/>
  </r>
  <r>
    <x v="12"/>
    <s v="Alicante (LEAL)"/>
    <s v="LEAL"/>
    <n v="3.8224377394636015E-2"/>
    <n v="33408"/>
    <n v="1277"/>
  </r>
  <r>
    <x v="12"/>
    <s v="Barcelona (LEBL)"/>
    <s v="LEBL"/>
    <n v="0.74783849336567265"/>
    <n v="105135"/>
    <n v="78624"/>
  </r>
  <r>
    <x v="12"/>
    <s v="Ibiza (LEIB)"/>
    <s v="LEIB"/>
    <n v="0.66479484617769657"/>
    <n v="29027"/>
    <n v="19297"/>
  </r>
  <r>
    <x v="12"/>
    <s v="Madrid/ Barajas (LEMD)"/>
    <s v="LEMD"/>
    <n v="0.60023963537832636"/>
    <n v="127694"/>
    <n v="76647"/>
  </r>
  <r>
    <x v="12"/>
    <s v="Málaga (LEMG)"/>
    <s v="LEMG"/>
    <n v="0.11005497022446176"/>
    <n v="52392"/>
    <n v="5766"/>
  </r>
  <r>
    <x v="12"/>
    <s v="Palma de Mallorca (LEPA)"/>
    <s v="LEPA"/>
    <n v="1.2957463478744375"/>
    <n v="79132"/>
    <n v="102535"/>
  </r>
  <r>
    <x v="13"/>
    <s v="Albert-Bray (LFAQ)"/>
    <s v="LFAQ"/>
    <n v="0"/>
    <n v="523"/>
    <n v="0"/>
  </r>
  <r>
    <x v="13"/>
    <s v="Agen-La Garenne (LFBA)"/>
    <s v="LFBA"/>
    <n v="0"/>
    <n v="670"/>
    <n v="0"/>
  </r>
  <r>
    <x v="13"/>
    <s v="Bordeaux-Mérignac (LFBD)"/>
    <s v="LFBD"/>
    <n v="2.2473237729751565"/>
    <n v="19804"/>
    <n v="44506"/>
  </r>
  <r>
    <x v="13"/>
    <s v="Bergerac-Roumanière (LFBE)"/>
    <s v="LFBE"/>
    <n v="0"/>
    <n v="1255"/>
    <n v="0"/>
  </r>
  <r>
    <x v="13"/>
    <s v="La Rochelle-Ile de Ré (LFBH)"/>
    <s v="LFBH"/>
    <n v="2.247191011235955E-2"/>
    <n v="1691"/>
    <n v="38"/>
  </r>
  <r>
    <x v="13"/>
    <s v="Poitiers-Biard (LFBI)"/>
    <s v="LFBI"/>
    <n v="0"/>
    <n v="1360"/>
    <n v="0"/>
  </r>
  <r>
    <x v="13"/>
    <s v="Limoges-Bellegarde (LFBL)"/>
    <s v="LFBL"/>
    <n v="1.0295000000000001"/>
    <n v="2000"/>
    <n v="2059"/>
  </r>
  <r>
    <x v="13"/>
    <s v="Toulouse-Blagnac (LFBO)"/>
    <s v="LFBO"/>
    <n v="0.1404109589041096"/>
    <n v="23944"/>
    <n v="3362"/>
  </r>
  <r>
    <x v="13"/>
    <s v="Pau-Pyrénées (LFBP)"/>
    <s v="LFBP"/>
    <n v="0"/>
    <n v="2490"/>
    <n v="0"/>
  </r>
  <r>
    <x v="13"/>
    <s v="Tarbes-Lourdes Pyrénées (LFBT)"/>
    <s v="LFBT"/>
    <n v="4.4905008635578586E-2"/>
    <n v="2316"/>
    <n v="104"/>
  </r>
  <r>
    <x v="13"/>
    <s v="Biarritz-Bayonne-Anglet (LFBZ)"/>
    <s v="LFBZ"/>
    <n v="2.8783881026625091E-3"/>
    <n v="4169"/>
    <n v="12"/>
  </r>
  <r>
    <x v="13"/>
    <s v="Rodez-Marcillac (LFCR)"/>
    <s v="LFCR"/>
    <n v="0"/>
    <n v="1021"/>
    <n v="0"/>
  </r>
  <r>
    <x v="13"/>
    <s v="Dôle-Tavaux (LFGJ)"/>
    <s v="LFGJ"/>
    <n v="0"/>
    <n v="901"/>
    <n v="0"/>
  </r>
  <r>
    <x v="13"/>
    <s v="Metz-Nancy-Lorraine (LFJL)"/>
    <s v="LFJL"/>
    <n v="0"/>
    <n v="964"/>
    <n v="0"/>
  </r>
  <r>
    <x v="13"/>
    <s v="Bastia-Poretta (LFKB)"/>
    <s v="LFKB"/>
    <n v="8.5634393568682285E-3"/>
    <n v="5722"/>
    <n v="49"/>
  </r>
  <r>
    <x v="13"/>
    <s v="Calvi-Sainte-Catherine (LFKC)"/>
    <s v="LFKC"/>
    <n v="0"/>
    <n v="2291"/>
    <n v="0"/>
  </r>
  <r>
    <x v="13"/>
    <s v="Figari-Sud Corse (LFKF)"/>
    <s v="LFKF"/>
    <n v="0.30250929368029739"/>
    <n v="4304"/>
    <n v="1302"/>
  </r>
  <r>
    <x v="13"/>
    <s v="Ajaccio-Napoléon-Bonaparte (LFKJ)"/>
    <s v="LFKJ"/>
    <n v="1.9801980198019802E-2"/>
    <n v="5858"/>
    <n v="116"/>
  </r>
  <r>
    <x v="13"/>
    <s v="Chambéry-Aix-les-Bains (LFLB)"/>
    <s v="LFLB"/>
    <n v="4.214607130494981"/>
    <n v="2889"/>
    <n v="12176"/>
  </r>
  <r>
    <x v="13"/>
    <s v="Clermont-Ferrand-Auvergne (LFLC)"/>
    <s v="LFLC"/>
    <n v="0"/>
    <n v="2408"/>
    <n v="0"/>
  </r>
  <r>
    <x v="13"/>
    <s v="Lyon-Saint-Exupéry (LFLL)"/>
    <s v="LFLL"/>
    <n v="1.7415902661804303E-2"/>
    <n v="29341"/>
    <n v="511"/>
  </r>
  <r>
    <x v="13"/>
    <s v="Annecy-Meythet (LFLP)"/>
    <s v="LFLP"/>
    <n v="0.30091185410334348"/>
    <n v="1316"/>
    <n v="396"/>
  </r>
  <r>
    <x v="13"/>
    <s v="Grenoble-Isère (LFLS)"/>
    <s v="LFLS"/>
    <n v="0.47279792746113991"/>
    <n v="2316"/>
    <n v="1095"/>
  </r>
  <r>
    <x v="13"/>
    <s v="Châteauroux-Déols (LFLX)"/>
    <s v="LFLX"/>
    <n v="0"/>
    <n v="804"/>
    <n v="0"/>
  </r>
  <r>
    <x v="13"/>
    <s v="Lyon-Bron (LFLY)"/>
    <s v="LFLY"/>
    <n v="3.0273116156630472E-2"/>
    <n v="3039"/>
    <n v="92"/>
  </r>
  <r>
    <x v="13"/>
    <s v="Cannes-Mandelieu (LFMD)"/>
    <s v="LFMD"/>
    <n v="1.1514392991239049"/>
    <n v="5593"/>
    <n v="6440"/>
  </r>
  <r>
    <x v="13"/>
    <s v="Saint-Etienne-Bouthéon (LFMH)"/>
    <s v="LFMH"/>
    <n v="0"/>
    <n v="422"/>
    <n v="0"/>
  </r>
  <r>
    <x v="13"/>
    <s v="Istres-Le Tubé (LFMI)"/>
    <s v="LFMI"/>
    <n v="0"/>
    <n v="992"/>
    <n v="0"/>
  </r>
  <r>
    <x v="13"/>
    <s v="Carcassonne-Salvaza (LFMK)"/>
    <s v="LFMK"/>
    <n v="0"/>
    <n v="1476"/>
    <n v="0"/>
  </r>
  <r>
    <x v="13"/>
    <s v="Marseille-Provence (LFML)"/>
    <s v="LFML"/>
    <n v="1.6149123587507785"/>
    <n v="33717"/>
    <n v="54450"/>
  </r>
  <r>
    <x v="13"/>
    <s v="Nice-Côte d’Azur (LFMN)"/>
    <s v="LFMN"/>
    <n v="0.85458706467661694"/>
    <n v="50250"/>
    <n v="42943"/>
  </r>
  <r>
    <x v="13"/>
    <s v="Perpignan-Rivesaltes (LFMP)"/>
    <s v="LFMP"/>
    <n v="0.13524590163934427"/>
    <n v="3416"/>
    <n v="462"/>
  </r>
  <r>
    <x v="13"/>
    <s v="Montpellier-Méditerranée (LFMT)"/>
    <s v="LFMT"/>
    <n v="2.2649006622516555E-2"/>
    <n v="7550"/>
    <n v="171"/>
  </r>
  <r>
    <x v="13"/>
    <s v="Béziers-Vias (LFMU)"/>
    <s v="LFMU"/>
    <n v="0.5075675675675676"/>
    <n v="1850"/>
    <n v="939"/>
  </r>
  <r>
    <x v="13"/>
    <s v="Avignon-Caumont (LFMV)"/>
    <s v="LFMV"/>
    <n v="6.4889918887601386E-2"/>
    <n v="2589"/>
    <n v="168"/>
  </r>
  <r>
    <x v="13"/>
    <s v="Beauvais-Tillé (LFOB)"/>
    <s v="LFOB"/>
    <n v="1.6277613809140508E-2"/>
    <n v="11181"/>
    <n v="182"/>
  </r>
  <r>
    <x v="13"/>
    <s v="Châlons-Vatry (LFOK)"/>
    <s v="LFOK"/>
    <n v="0.36131386861313869"/>
    <n v="1096"/>
    <n v="396"/>
  </r>
  <r>
    <x v="13"/>
    <s v="Rouen (LFOP)"/>
    <s v="LFOP"/>
    <n v="2.0243243243243243"/>
    <n v="1110"/>
    <n v="2247"/>
  </r>
  <r>
    <x v="13"/>
    <s v="Tours-Val de Loire (LFOT)"/>
    <s v="LFOT"/>
    <n v="3.461890243902439"/>
    <n v="1312"/>
    <n v="4542"/>
  </r>
  <r>
    <x v="13"/>
    <s v="Paris-Le Bourget (LFPB)"/>
    <s v="LFPB"/>
    <n v="2.001883526776624"/>
    <n v="19644"/>
    <n v="39325"/>
  </r>
  <r>
    <x v="13"/>
    <s v="Paris-Charles-de-Gaulle (LFPG)"/>
    <s v="LFPG"/>
    <n v="0.20872019658630536"/>
    <n v="150570"/>
    <n v="31427"/>
  </r>
  <r>
    <x v="13"/>
    <s v="Toussus-le-Noble (LFPN)"/>
    <s v="LFPN"/>
    <n v="5.9335434725505651"/>
    <n v="3807"/>
    <n v="22589"/>
  </r>
  <r>
    <x v="13"/>
    <s v="Paris-Orly (LFPO)"/>
    <s v="LFPO"/>
    <n v="1.8551333102493075"/>
    <n v="69312"/>
    <n v="128583"/>
  </r>
  <r>
    <x v="13"/>
    <s v="Lille-Lesquin (LFQQ)"/>
    <s v="LFQQ"/>
    <n v="0.10641471904525111"/>
    <n v="6033"/>
    <n v="642"/>
  </r>
  <r>
    <x v="13"/>
    <s v="Brest-Bretagne (LFRB)"/>
    <s v="LFRB"/>
    <n v="0"/>
    <n v="4448"/>
    <n v="0"/>
  </r>
  <r>
    <x v="13"/>
    <s v="Dinard-Pleurtuit-Saint-Malo (LFRD)"/>
    <s v="LFRD"/>
    <n v="0"/>
    <n v="851"/>
    <n v="0"/>
  </r>
  <r>
    <x v="13"/>
    <s v="Deauville-Normandie (LFRG)"/>
    <s v="LFRG"/>
    <n v="0.69616519174041303"/>
    <n v="1017"/>
    <n v="708"/>
  </r>
  <r>
    <x v="13"/>
    <s v="Lorient-Lann Bihoué (LFRH)"/>
    <s v="LFRH"/>
    <n v="0"/>
    <n v="1175"/>
    <n v="0"/>
  </r>
  <r>
    <x v="13"/>
    <s v="Caen-Carpiquet (LFRK)"/>
    <s v="LFRK"/>
    <n v="0"/>
    <n v="1705"/>
    <n v="0"/>
  </r>
  <r>
    <x v="13"/>
    <s v="Rennes-Saint-Jacques (LFRN)"/>
    <s v="LFRN"/>
    <n v="0"/>
    <n v="4097"/>
    <n v="0"/>
  </r>
  <r>
    <x v="13"/>
    <s v="Quimper-Pluguffan (LFRQ)"/>
    <s v="LFRQ"/>
    <n v="0"/>
    <n v="754"/>
    <n v="0"/>
  </r>
  <r>
    <x v="13"/>
    <s v="Nantes-Atlantique (LFRS)"/>
    <s v="LFRS"/>
    <n v="0.16127276026858628"/>
    <n v="16531"/>
    <n v="2666"/>
  </r>
  <r>
    <x v="13"/>
    <s v="Saint-Nazaire-Montoir (LFRZ)"/>
    <s v="LFRZ"/>
    <n v="0"/>
    <n v="961"/>
    <n v="0"/>
  </r>
  <r>
    <x v="13"/>
    <s v="Bâle-Mulhouse (LFSB)"/>
    <s v="LFSB"/>
    <n v="0.66557504201318562"/>
    <n v="23207"/>
    <n v="15446"/>
  </r>
  <r>
    <x v="13"/>
    <s v="Brive-Souillac (LFSL)"/>
    <s v="LFSL"/>
    <n v="0"/>
    <n v="1089"/>
    <n v="0"/>
  </r>
  <r>
    <x v="13"/>
    <s v="Strasbourg-Entzheim (LFST)"/>
    <s v="LFST"/>
    <n v="1.9658860942468923E-2"/>
    <n v="3459"/>
    <n v="68"/>
  </r>
  <r>
    <x v="13"/>
    <s v="Hyères-Le Palyvestre (LFTH)"/>
    <s v="LFTH"/>
    <n v="5.1261864879955334"/>
    <n v="3582"/>
    <n v="18362"/>
  </r>
  <r>
    <x v="13"/>
    <s v="Nîmes-Garons (LFTW)"/>
    <s v="LFTW"/>
    <n v="0"/>
    <n v="1737"/>
    <n v="0"/>
  </r>
  <r>
    <x v="14"/>
    <s v="Athens (LGAV)"/>
    <s v="LGAV"/>
    <n v="4.2816636840168041"/>
    <n v="78789"/>
    <n v="337348"/>
  </r>
  <r>
    <x v="15"/>
    <s v="Budapest/ Ferihegy (LHBP)"/>
    <s v="LHBP"/>
    <n v="2.6632937297481667E-2"/>
    <n v="35182"/>
    <n v="937"/>
  </r>
  <r>
    <x v="16"/>
    <s v="Milan/ Malpensa (LIMC)"/>
    <s v="LIMC"/>
    <n v="0.30158587940148734"/>
    <n v="66966"/>
    <n v="20196"/>
  </r>
  <r>
    <x v="16"/>
    <s v="Bergamo (LIME)"/>
    <s v="LIME"/>
    <n v="9.3952420209633736E-2"/>
    <n v="33964"/>
    <n v="3191"/>
  </r>
  <r>
    <x v="16"/>
    <s v="Milan/ Linate (LIML)"/>
    <s v="LIML"/>
    <n v="6.6533654778729176E-2"/>
    <n v="36087"/>
    <n v="2401"/>
  </r>
  <r>
    <x v="16"/>
    <s v="Venice (LIPZ)"/>
    <s v="LIPZ"/>
    <n v="1.0130944176430049E-2"/>
    <n v="29020"/>
    <n v="294"/>
  </r>
  <r>
    <x v="16"/>
    <s v="Rome/Fiumicino (LIRF)"/>
    <s v="LIRF"/>
    <n v="6.1188180983057547E-2"/>
    <n v="85997"/>
    <n v="5262"/>
  </r>
  <r>
    <x v="17"/>
    <s v="Prague (LKPR)"/>
    <s v="LKPR"/>
    <n v="5.9013020762838037E-3"/>
    <n v="36941"/>
    <n v="218"/>
  </r>
  <r>
    <x v="18"/>
    <s v="Malta (LMML)"/>
    <s v="LMML"/>
    <n v="0"/>
    <n v="19624"/>
    <n v="0"/>
  </r>
  <r>
    <x v="19"/>
    <s v="Graz (LOWG)"/>
    <s v="LOWG"/>
    <n v="0"/>
    <n v="4656"/>
    <n v="0"/>
  </r>
  <r>
    <x v="19"/>
    <s v="Innsbruck (LOWI)"/>
    <s v="LOWI"/>
    <n v="0.68730489073881373"/>
    <n v="5766"/>
    <n v="3963"/>
  </r>
  <r>
    <x v="19"/>
    <s v="Klagenfurt (LOWK)"/>
    <s v="LOWK"/>
    <n v="0"/>
    <n v="1734"/>
    <n v="0"/>
  </r>
  <r>
    <x v="19"/>
    <s v="Linz (LOWL)"/>
    <s v="LOWL"/>
    <n v="0"/>
    <n v="3259"/>
    <n v="0"/>
  </r>
  <r>
    <x v="19"/>
    <s v="Salzburg (LOWS)"/>
    <s v="LOWS"/>
    <n v="0.30389122263984081"/>
    <n v="9046"/>
    <n v="2749"/>
  </r>
  <r>
    <x v="19"/>
    <s v="Vienna (LOWW)"/>
    <s v="LOWW"/>
    <n v="0.28276940027929742"/>
    <n v="78053"/>
    <n v="22071"/>
  </r>
  <r>
    <x v="20"/>
    <s v="Santa Maria (LPAZ)"/>
    <s v="LPAZ"/>
    <n v="0"/>
    <n v="1028"/>
    <n v="0"/>
  </r>
  <r>
    <x v="20"/>
    <s v="Cascais (LPCS)"/>
    <s v="LPCS"/>
    <n v="3.2419146183699872"/>
    <n v="2319"/>
    <n v="7518"/>
  </r>
  <r>
    <x v="20"/>
    <s v="Flores (LPFL)"/>
    <s v="LPFL"/>
    <n v="0"/>
    <n v="741"/>
    <n v="0"/>
  </r>
  <r>
    <x v="20"/>
    <s v="Faro (LPFR)"/>
    <s v="LPFR"/>
    <n v="0"/>
    <n v="22696"/>
    <n v="0"/>
  </r>
  <r>
    <x v="20"/>
    <s v="Horta (LPHR)"/>
    <s v="LPHR"/>
    <n v="0"/>
    <n v="1873"/>
    <n v="0"/>
  </r>
  <r>
    <x v="20"/>
    <s v="Madeira (LPMA)"/>
    <s v="LPMA"/>
    <n v="0.14620493358633777"/>
    <n v="10540"/>
    <n v="1541"/>
  </r>
  <r>
    <x v="20"/>
    <s v="Ponta Delgada (LPPD)"/>
    <s v="LPPD"/>
    <n v="0"/>
    <n v="8656"/>
    <n v="0"/>
  </r>
  <r>
    <x v="20"/>
    <s v="Porto (LPPR)"/>
    <s v="LPPR"/>
    <n v="0.96224566257421174"/>
    <n v="34698"/>
    <n v="33388"/>
  </r>
  <r>
    <x v="20"/>
    <s v="Porto Santo (LPPS)"/>
    <s v="LPPS"/>
    <n v="0"/>
    <n v="1011"/>
    <n v="0"/>
  </r>
  <r>
    <x v="20"/>
    <s v="Lisbon (LPPT)"/>
    <s v="LPPT"/>
    <n v="4.3333554808446175"/>
    <n v="75253"/>
    <n v="326098"/>
  </r>
  <r>
    <x v="21"/>
    <s v="Bucharest/ Băneasa (LRBS)"/>
    <s v="LRBS"/>
    <n v="0"/>
    <n v="2052"/>
    <n v="0"/>
  </r>
  <r>
    <x v="21"/>
    <s v="Bucharest/ Otopeni (LROP)"/>
    <s v="LROP"/>
    <n v="0"/>
    <n v="36907"/>
    <n v="0"/>
  </r>
  <r>
    <x v="22"/>
    <s v="Geneva (LSGG)"/>
    <s v="LSGG"/>
    <n v="0.5403888769747659"/>
    <n v="55956"/>
    <n v="30238"/>
  </r>
  <r>
    <x v="22"/>
    <s v="Zürich (LSZH)"/>
    <s v="LSZH"/>
    <n v="1.3586447433981066"/>
    <n v="80280"/>
    <n v="109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4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45183</v>
      </c>
      <c r="C2" s="9" t="s">
        <v>5</v>
      </c>
      <c r="D2" s="10">
        <v>45169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1"/>
    </row>
    <row r="6" spans="1:6" ht="12" customHeight="1" x14ac:dyDescent="0.2">
      <c r="A6" s="24" t="s">
        <v>15</v>
      </c>
      <c r="B6" s="25">
        <f t="shared" ref="B6:B13" si="0">D6/C6</f>
        <v>0.58972521341816386</v>
      </c>
      <c r="C6" s="26">
        <v>3359953</v>
      </c>
      <c r="D6" s="26">
        <v>1981449</v>
      </c>
      <c r="F6" s="21"/>
    </row>
    <row r="7" spans="1:6" ht="12" customHeight="1" x14ac:dyDescent="0.2">
      <c r="A7" s="24" t="s">
        <v>16</v>
      </c>
      <c r="B7" s="25">
        <f t="shared" si="0"/>
        <v>0.63771696401659306</v>
      </c>
      <c r="C7" s="26">
        <v>3480243</v>
      </c>
      <c r="D7" s="26">
        <v>2219410</v>
      </c>
      <c r="F7" s="21"/>
    </row>
    <row r="8" spans="1:6" ht="12" customHeight="1" x14ac:dyDescent="0.2">
      <c r="A8" s="24" t="s">
        <v>17</v>
      </c>
      <c r="B8" s="25">
        <f t="shared" si="0"/>
        <v>0.7139129299493836</v>
      </c>
      <c r="C8" s="26">
        <v>3584608</v>
      </c>
      <c r="D8" s="26">
        <v>2559098</v>
      </c>
      <c r="F8" s="21"/>
    </row>
    <row r="9" spans="1:6" ht="12" customHeight="1" x14ac:dyDescent="0.2">
      <c r="A9" s="24" t="s">
        <v>18</v>
      </c>
      <c r="B9" s="25">
        <f t="shared" si="0"/>
        <v>0.88030663860379943</v>
      </c>
      <c r="C9" s="26">
        <v>3656552</v>
      </c>
      <c r="D9" s="26">
        <v>3218887</v>
      </c>
      <c r="F9" s="21"/>
    </row>
    <row r="10" spans="1:6" ht="12" customHeight="1" x14ac:dyDescent="0.2">
      <c r="A10" s="24" t="s">
        <v>19</v>
      </c>
      <c r="B10" s="25">
        <f t="shared" si="0"/>
        <v>0.36955834581493513</v>
      </c>
      <c r="C10" s="26">
        <v>1645088</v>
      </c>
      <c r="D10" s="26">
        <v>607956</v>
      </c>
      <c r="F10" s="21"/>
    </row>
    <row r="11" spans="1:6" ht="12" customHeight="1" x14ac:dyDescent="0.2">
      <c r="A11" s="24" t="s">
        <v>20</v>
      </c>
      <c r="B11" s="25">
        <f t="shared" si="0"/>
        <v>0.20500045488546995</v>
      </c>
      <c r="C11" s="26">
        <v>1582816</v>
      </c>
      <c r="D11" s="26">
        <v>324478</v>
      </c>
      <c r="F11" s="21"/>
    </row>
    <row r="12" spans="1:6" ht="12" customHeight="1" x14ac:dyDescent="0.2">
      <c r="A12" s="24" t="s">
        <v>21</v>
      </c>
      <c r="B12" s="25">
        <f t="shared" si="0"/>
        <v>0.46475883786055933</v>
      </c>
      <c r="C12" s="26">
        <v>2960643</v>
      </c>
      <c r="D12" s="26">
        <v>1375985</v>
      </c>
      <c r="F12" s="21"/>
    </row>
    <row r="13" spans="1:6" ht="12" customHeight="1" x14ac:dyDescent="0.2">
      <c r="A13" s="24" t="s">
        <v>22</v>
      </c>
      <c r="B13" s="25">
        <f t="shared" si="0"/>
        <v>0.85234027964745707</v>
      </c>
      <c r="C13" s="26">
        <v>3261106</v>
      </c>
      <c r="D13" s="26">
        <v>2779572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51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45183</v>
      </c>
      <c r="C2" s="9" t="s">
        <v>5</v>
      </c>
      <c r="D2" s="10">
        <f>APT_ATFM_SES_YY!D2</f>
        <v>45169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1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1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/>
      <c r="C62" s="26"/>
      <c r="D62" s="26"/>
      <c r="E62" s="49"/>
      <c r="F62" s="63"/>
      <c r="G62" s="45"/>
    </row>
    <row r="63" spans="1:7" ht="12" customHeight="1" x14ac:dyDescent="0.2">
      <c r="A63" s="51" t="s">
        <v>84</v>
      </c>
      <c r="B63" s="47"/>
      <c r="C63" s="26"/>
      <c r="D63" s="26"/>
      <c r="E63" s="49"/>
      <c r="F63" s="63"/>
      <c r="G63" s="45"/>
    </row>
    <row r="64" spans="1:7" ht="12" customHeight="1" x14ac:dyDescent="0.2">
      <c r="A64" s="51" t="s">
        <v>85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86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H9" sqref="H9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45183</v>
      </c>
      <c r="C2" s="9" t="s">
        <v>5</v>
      </c>
      <c r="D2" s="10">
        <f>APT_ATFM_SES_YY!D2</f>
        <v>45169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JAN-AUG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102514</v>
      </c>
      <c r="D7" s="100">
        <v>28783</v>
      </c>
      <c r="E7" s="70">
        <f t="shared" ref="E6:E29" si="0">D7/C7</f>
        <v>0.28077140683223756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62537</v>
      </c>
      <c r="D8" s="104">
        <v>32272</v>
      </c>
      <c r="E8" s="70">
        <f t="shared" si="0"/>
        <v>0.51604650047172074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36941</v>
      </c>
      <c r="D9" s="104">
        <v>218</v>
      </c>
      <c r="E9" s="70">
        <f t="shared" si="0"/>
        <v>5.9013020762838037E-3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75313</v>
      </c>
      <c r="D10" s="104">
        <v>339097</v>
      </c>
      <c r="E10" s="70">
        <f t="shared" si="0"/>
        <v>4.5025028879476316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11655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46874</v>
      </c>
      <c r="D12" s="104">
        <v>7488</v>
      </c>
      <c r="E12" s="70">
        <f t="shared" si="0"/>
        <v>0.15974740794470282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559929</v>
      </c>
      <c r="D13" s="104">
        <v>438574</v>
      </c>
      <c r="E13" s="70">
        <f t="shared" si="0"/>
        <v>0.78326716422975051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525622</v>
      </c>
      <c r="D14" s="104">
        <v>349203</v>
      </c>
      <c r="E14" s="70">
        <f t="shared" si="0"/>
        <v>0.66436146127825702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78789</v>
      </c>
      <c r="D15" s="104">
        <v>337348</v>
      </c>
      <c r="E15" s="70">
        <f t="shared" si="0"/>
        <v>4.2816636840168041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35182</v>
      </c>
      <c r="D16" s="104">
        <v>937</v>
      </c>
      <c r="E16" s="70">
        <f t="shared" si="0"/>
        <v>2.6632937297481667E-2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95766</v>
      </c>
      <c r="D17" s="104">
        <v>27025</v>
      </c>
      <c r="E17" s="70">
        <f t="shared" si="0"/>
        <v>0.28219827496188626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252034</v>
      </c>
      <c r="D18" s="104">
        <v>31344</v>
      </c>
      <c r="E18" s="70">
        <f t="shared" si="0"/>
        <v>0.124364173087758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20482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23879</v>
      </c>
      <c r="D20" s="104">
        <v>31798</v>
      </c>
      <c r="E20" s="70">
        <f t="shared" si="0"/>
        <v>1.3316303027764982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19624</v>
      </c>
      <c r="D21" s="104">
        <v>0</v>
      </c>
      <c r="E21" s="70">
        <f t="shared" si="0"/>
        <v>0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164693</v>
      </c>
      <c r="D22" s="104">
        <v>301631</v>
      </c>
      <c r="E22" s="70">
        <f t="shared" si="0"/>
        <v>1.8314743188842271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141105</v>
      </c>
      <c r="D23" s="104">
        <v>17561</v>
      </c>
      <c r="E23" s="70">
        <f t="shared" si="0"/>
        <v>0.12445342121115481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142715</v>
      </c>
      <c r="D24" s="104">
        <v>21367</v>
      </c>
      <c r="E24" s="70">
        <f t="shared" si="0"/>
        <v>0.14971796937953263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158815</v>
      </c>
      <c r="D25" s="104">
        <v>368545</v>
      </c>
      <c r="E25" s="70">
        <f t="shared" si="0"/>
        <v>2.3205931429650852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38959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468320</v>
      </c>
      <c r="D27" s="104">
        <v>293488</v>
      </c>
      <c r="E27" s="70">
        <f t="shared" si="0"/>
        <v>0.62668261018107274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63122</v>
      </c>
      <c r="D28" s="104">
        <v>13583</v>
      </c>
      <c r="E28" s="70">
        <f t="shared" si="0"/>
        <v>0.21518646430721461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136236</v>
      </c>
      <c r="D29" s="108">
        <v>139310</v>
      </c>
      <c r="E29" s="70">
        <f t="shared" si="0"/>
        <v>1.0225637863707095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45183</v>
      </c>
      <c r="C2" s="9" t="s">
        <v>5</v>
      </c>
      <c r="D2" s="10">
        <f>APT_ATFM_SES_YY!D2</f>
        <v>45169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JAN-AUG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f t="shared" ref="D6:D150" si="0">F6/E6</f>
        <v>0.51604650047172074</v>
      </c>
      <c r="E6" s="76">
        <v>62537</v>
      </c>
      <c r="F6" s="76">
        <v>32272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f t="shared" si="0"/>
        <v>1.1689091358547869E-2</v>
      </c>
      <c r="E7" s="76">
        <v>56634</v>
      </c>
      <c r="F7" s="76">
        <v>662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f t="shared" si="0"/>
        <v>0</v>
      </c>
      <c r="E8" s="76">
        <v>4178</v>
      </c>
      <c r="F8" s="76">
        <v>0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1011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f t="shared" si="0"/>
        <v>1.6419775920327226</v>
      </c>
      <c r="E10" s="76">
        <v>140575</v>
      </c>
      <c r="F10" s="76">
        <v>230821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6681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f t="shared" si="0"/>
        <v>4.9386308327161149E-2</v>
      </c>
      <c r="E12" s="76">
        <v>37804</v>
      </c>
      <c r="F12" s="76">
        <v>1867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f t="shared" si="0"/>
        <v>1.0697309532383352</v>
      </c>
      <c r="E13" s="76">
        <v>38878</v>
      </c>
      <c r="F13" s="76">
        <v>41589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f t="shared" si="0"/>
        <v>0.10797484778920052</v>
      </c>
      <c r="E14" s="76">
        <v>50095</v>
      </c>
      <c r="F14" s="76">
        <v>5409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f t="shared" si="0"/>
        <v>0.36194417827070891</v>
      </c>
      <c r="E15" s="76">
        <v>98098</v>
      </c>
      <c r="F15" s="76">
        <v>35506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f t="shared" si="0"/>
        <v>1.988984088127295E-3</v>
      </c>
      <c r="E16" s="76">
        <v>13072</v>
      </c>
      <c r="F16" s="76">
        <v>26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f t="shared" si="0"/>
        <v>1.1774093585373411</v>
      </c>
      <c r="E17" s="76">
        <v>25816</v>
      </c>
      <c r="F17" s="76">
        <v>30396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1872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f t="shared" si="0"/>
        <v>0.10185945251436525</v>
      </c>
      <c r="E19" s="76">
        <v>28019</v>
      </c>
      <c r="F19" s="76">
        <v>2854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f t="shared" si="0"/>
        <v>4.6975546975546977E-3</v>
      </c>
      <c r="E20" s="76">
        <v>15540</v>
      </c>
      <c r="F20" s="76">
        <v>73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7349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11300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355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f t="shared" si="0"/>
        <v>0.15974740794470282</v>
      </c>
      <c r="E24" s="76">
        <v>46874</v>
      </c>
      <c r="F24" s="76">
        <v>7488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f t="shared" si="0"/>
        <v>2.0099622168764619</v>
      </c>
      <c r="E25" s="76">
        <v>150067</v>
      </c>
      <c r="F25" s="76">
        <v>301629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f t="shared" si="0"/>
        <v>1.0678056593699946E-3</v>
      </c>
      <c r="E26" s="76">
        <v>1873</v>
      </c>
      <c r="F26" s="76">
        <v>2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f t="shared" si="0"/>
        <v>0</v>
      </c>
      <c r="E27" s="76">
        <v>3682</v>
      </c>
      <c r="F27" s="76">
        <v>0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f t="shared" si="0"/>
        <v>0</v>
      </c>
      <c r="E28" s="76">
        <v>9071</v>
      </c>
      <c r="F28" s="76">
        <v>0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7571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f t="shared" si="0"/>
        <v>0.33566424880763118</v>
      </c>
      <c r="E30" s="76">
        <v>80512</v>
      </c>
      <c r="F30" s="76">
        <v>27025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f t="shared" si="0"/>
        <v>0</v>
      </c>
      <c r="E31" s="76">
        <v>7683</v>
      </c>
      <c r="F31" s="76">
        <v>0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f t="shared" si="0"/>
        <v>4.5025028879476316</v>
      </c>
      <c r="E32" s="76">
        <v>75313</v>
      </c>
      <c r="F32" s="76">
        <v>339097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f t="shared" si="0"/>
        <v>1.3316303027764982</v>
      </c>
      <c r="E33" s="76">
        <v>23879</v>
      </c>
      <c r="F33" s="76">
        <v>31798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f t="shared" si="0"/>
        <v>1.3566388710711995E-2</v>
      </c>
      <c r="E34" s="76">
        <v>31180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f t="shared" si="0"/>
        <v>0.2377866884963856</v>
      </c>
      <c r="E35" s="76">
        <v>72073</v>
      </c>
      <c r="F35" s="76">
        <v>17138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17490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20362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1408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f t="shared" si="0"/>
        <v>4.0976933514246944E-2</v>
      </c>
      <c r="E39" s="76">
        <v>14740</v>
      </c>
      <c r="F39" s="76">
        <v>604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f t="shared" si="0"/>
        <v>3.9598904414836822E-2</v>
      </c>
      <c r="E40" s="76">
        <v>21541</v>
      </c>
      <c r="F40" s="76">
        <v>853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f t="shared" si="0"/>
        <v>1.7617328519855594E-2</v>
      </c>
      <c r="E41" s="76">
        <v>13850</v>
      </c>
      <c r="F41" s="76">
        <v>244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1027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1510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f t="shared" si="0"/>
        <v>0.59087171052631582</v>
      </c>
      <c r="E44" s="76">
        <v>7296</v>
      </c>
      <c r="F44" s="76">
        <v>4311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f t="shared" si="0"/>
        <v>4.0727186872860345E-2</v>
      </c>
      <c r="E45" s="76">
        <v>8471</v>
      </c>
      <c r="F45" s="76">
        <v>345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336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f t="shared" si="0"/>
        <v>0.12267801857585139</v>
      </c>
      <c r="E47" s="76">
        <v>5168</v>
      </c>
      <c r="F47" s="76">
        <v>634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1840</v>
      </c>
      <c r="F48" s="76">
        <v>0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586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f t="shared" si="0"/>
        <v>0.26453075746124211</v>
      </c>
      <c r="E50" s="76">
        <v>54247</v>
      </c>
      <c r="F50" s="76">
        <v>14350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f t="shared" si="0"/>
        <v>2.5250072836748567E-3</v>
      </c>
      <c r="E51" s="76">
        <v>10297</v>
      </c>
      <c r="F51" s="76">
        <v>26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398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f t="shared" si="0"/>
        <v>0.21518646430721461</v>
      </c>
      <c r="E53" s="76">
        <v>63122</v>
      </c>
      <c r="F53" s="76">
        <v>13583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230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20248</v>
      </c>
      <c r="F55" s="76">
        <v>0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4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f t="shared" si="0"/>
        <v>0.22493498988731581</v>
      </c>
      <c r="E57" s="76">
        <v>41532</v>
      </c>
      <c r="F57" s="76">
        <v>9342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f t="shared" si="0"/>
        <v>3.8224377394636015E-2</v>
      </c>
      <c r="E58" s="76">
        <v>33408</v>
      </c>
      <c r="F58" s="76">
        <v>1277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f t="shared" si="0"/>
        <v>0.74783849336567265</v>
      </c>
      <c r="E59" s="76">
        <v>105135</v>
      </c>
      <c r="F59" s="76">
        <v>78624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f t="shared" si="0"/>
        <v>0.66479484617769657</v>
      </c>
      <c r="E60" s="76">
        <v>29027</v>
      </c>
      <c r="F60" s="76">
        <v>19297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f t="shared" si="0"/>
        <v>0.60023963537832636</v>
      </c>
      <c r="E61" s="76">
        <v>127694</v>
      </c>
      <c r="F61" s="76">
        <v>76647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f t="shared" si="0"/>
        <v>0.11005497022446176</v>
      </c>
      <c r="E62" s="76">
        <v>52392</v>
      </c>
      <c r="F62" s="76">
        <v>5766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f t="shared" si="0"/>
        <v>1.2957463478744375</v>
      </c>
      <c r="E63" s="76">
        <v>79132</v>
      </c>
      <c r="F63" s="76">
        <v>102535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523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670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f t="shared" si="0"/>
        <v>2.2473237729751565</v>
      </c>
      <c r="E66" s="76">
        <v>19804</v>
      </c>
      <c r="F66" s="76">
        <v>44506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1255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f t="shared" si="0"/>
        <v>2.247191011235955E-2</v>
      </c>
      <c r="E68" s="76">
        <v>1691</v>
      </c>
      <c r="F68" s="76">
        <v>38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f t="shared" si="0"/>
        <v>0</v>
      </c>
      <c r="E69" s="76">
        <v>1360</v>
      </c>
      <c r="F69" s="76">
        <v>0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f t="shared" si="0"/>
        <v>1.0295000000000001</v>
      </c>
      <c r="E70" s="76">
        <v>2000</v>
      </c>
      <c r="F70" s="76">
        <v>2059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f t="shared" si="0"/>
        <v>0.1404109589041096</v>
      </c>
      <c r="E71" s="76">
        <v>23944</v>
      </c>
      <c r="F71" s="76">
        <v>3362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2490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f t="shared" si="0"/>
        <v>4.4905008635578586E-2</v>
      </c>
      <c r="E73" s="76">
        <v>2316</v>
      </c>
      <c r="F73" s="76">
        <v>104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f t="shared" si="0"/>
        <v>2.8783881026625091E-3</v>
      </c>
      <c r="E74" s="76">
        <v>4169</v>
      </c>
      <c r="F74" s="76">
        <v>12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1021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901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964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f t="shared" si="0"/>
        <v>8.5634393568682285E-3</v>
      </c>
      <c r="E78" s="76">
        <v>5722</v>
      </c>
      <c r="F78" s="76">
        <v>49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2291</v>
      </c>
      <c r="F79" s="76">
        <v>0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f t="shared" si="0"/>
        <v>0.30250929368029739</v>
      </c>
      <c r="E80" s="76">
        <v>4304</v>
      </c>
      <c r="F80" s="76">
        <v>1302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f t="shared" si="0"/>
        <v>1.9801980198019802E-2</v>
      </c>
      <c r="E81" s="76">
        <v>5858</v>
      </c>
      <c r="F81" s="76">
        <v>116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f t="shared" si="0"/>
        <v>4.214607130494981</v>
      </c>
      <c r="E82" s="76">
        <v>2889</v>
      </c>
      <c r="F82" s="76">
        <v>12176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2408</v>
      </c>
      <c r="F83" s="76">
        <v>0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f t="shared" si="0"/>
        <v>1.7415902661804303E-2</v>
      </c>
      <c r="E84" s="76">
        <v>29341</v>
      </c>
      <c r="F84" s="76">
        <v>511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f t="shared" si="0"/>
        <v>0.30091185410334348</v>
      </c>
      <c r="E85" s="76">
        <v>1316</v>
      </c>
      <c r="F85" s="76">
        <v>396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f t="shared" si="0"/>
        <v>0.47279792746113991</v>
      </c>
      <c r="E86" s="76">
        <v>2316</v>
      </c>
      <c r="F86" s="76">
        <v>1095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804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f t="shared" si="0"/>
        <v>3.0273116156630472E-2</v>
      </c>
      <c r="E88" s="76">
        <v>3039</v>
      </c>
      <c r="F88" s="76">
        <v>92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f t="shared" si="0"/>
        <v>1.1514392991239049</v>
      </c>
      <c r="E89" s="76">
        <v>5593</v>
      </c>
      <c r="F89" s="76">
        <v>6440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422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992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f t="shared" si="0"/>
        <v>0</v>
      </c>
      <c r="E92" s="76">
        <v>1476</v>
      </c>
      <c r="F92" s="76">
        <v>0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f t="shared" si="0"/>
        <v>1.6149123587507785</v>
      </c>
      <c r="E93" s="76">
        <v>33717</v>
      </c>
      <c r="F93" s="76">
        <v>54450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f t="shared" si="0"/>
        <v>0.85458706467661694</v>
      </c>
      <c r="E94" s="76">
        <v>50250</v>
      </c>
      <c r="F94" s="76">
        <v>42943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f t="shared" si="0"/>
        <v>0.13524590163934427</v>
      </c>
      <c r="E95" s="76">
        <v>3416</v>
      </c>
      <c r="F95" s="76">
        <v>462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f t="shared" si="0"/>
        <v>2.2649006622516555E-2</v>
      </c>
      <c r="E96" s="76">
        <v>7550</v>
      </c>
      <c r="F96" s="76">
        <v>171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f t="shared" si="0"/>
        <v>0.5075675675675676</v>
      </c>
      <c r="E97" s="76">
        <v>1850</v>
      </c>
      <c r="F97" s="76">
        <v>939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f t="shared" si="0"/>
        <v>6.4889918887601386E-2</v>
      </c>
      <c r="E98" s="76">
        <v>2589</v>
      </c>
      <c r="F98" s="76">
        <v>168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f t="shared" si="0"/>
        <v>1.6277613809140508E-2</v>
      </c>
      <c r="E99" s="76">
        <v>11181</v>
      </c>
      <c r="F99" s="76">
        <v>182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f t="shared" si="0"/>
        <v>0.36131386861313869</v>
      </c>
      <c r="E100" s="76">
        <v>1096</v>
      </c>
      <c r="F100" s="76">
        <v>396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f t="shared" si="0"/>
        <v>2.0243243243243243</v>
      </c>
      <c r="E101" s="76">
        <v>1110</v>
      </c>
      <c r="F101" s="76">
        <v>2247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f t="shared" si="0"/>
        <v>3.461890243902439</v>
      </c>
      <c r="E102" s="76">
        <v>1312</v>
      </c>
      <c r="F102" s="76">
        <v>4542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f t="shared" si="0"/>
        <v>2.001883526776624</v>
      </c>
      <c r="E103" s="76">
        <v>19644</v>
      </c>
      <c r="F103" s="76">
        <v>39325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f t="shared" si="0"/>
        <v>0.20872019658630536</v>
      </c>
      <c r="E104" s="76">
        <v>150570</v>
      </c>
      <c r="F104" s="76">
        <v>31427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f t="shared" si="0"/>
        <v>5.9335434725505651</v>
      </c>
      <c r="E105" s="76">
        <v>3807</v>
      </c>
      <c r="F105" s="76">
        <v>22589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f t="shared" si="0"/>
        <v>1.8551333102493075</v>
      </c>
      <c r="E106" s="76">
        <v>69312</v>
      </c>
      <c r="F106" s="76">
        <v>128583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f t="shared" si="0"/>
        <v>0.10641471904525111</v>
      </c>
      <c r="E107" s="76">
        <v>6033</v>
      </c>
      <c r="F107" s="76">
        <v>642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4448</v>
      </c>
      <c r="F108" s="76">
        <v>0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851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f t="shared" si="0"/>
        <v>0.69616519174041303</v>
      </c>
      <c r="E110" s="76">
        <v>1017</v>
      </c>
      <c r="F110" s="76">
        <v>708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1175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1705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4097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754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f t="shared" si="0"/>
        <v>0.16127276026858628</v>
      </c>
      <c r="E115" s="76">
        <v>16531</v>
      </c>
      <c r="F115" s="76">
        <v>2666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961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f t="shared" si="0"/>
        <v>0.66557504201318562</v>
      </c>
      <c r="E117" s="76">
        <v>23207</v>
      </c>
      <c r="F117" s="76">
        <v>15446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1089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f t="shared" si="0"/>
        <v>1.9658860942468923E-2</v>
      </c>
      <c r="E119" s="76">
        <v>3459</v>
      </c>
      <c r="F119" s="76">
        <v>68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f t="shared" si="0"/>
        <v>5.1261864879955334</v>
      </c>
      <c r="E120" s="76">
        <v>3582</v>
      </c>
      <c r="F120" s="76">
        <v>18362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1737</v>
      </c>
      <c r="F121" s="76">
        <v>0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f t="shared" si="0"/>
        <v>4.2816636840168041</v>
      </c>
      <c r="E122" s="76">
        <v>78789</v>
      </c>
      <c r="F122" s="76">
        <v>337348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f t="shared" si="0"/>
        <v>2.6632937297481667E-2</v>
      </c>
      <c r="E123" s="76">
        <v>35182</v>
      </c>
      <c r="F123" s="76">
        <v>937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f t="shared" si="0"/>
        <v>0.30158587940148734</v>
      </c>
      <c r="E124" s="76">
        <v>66966</v>
      </c>
      <c r="F124" s="76">
        <v>20196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f t="shared" si="0"/>
        <v>9.3952420209633736E-2</v>
      </c>
      <c r="E125" s="76">
        <v>33964</v>
      </c>
      <c r="F125" s="76">
        <v>3191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f t="shared" si="0"/>
        <v>6.6533654778729176E-2</v>
      </c>
      <c r="E126" s="76">
        <v>36087</v>
      </c>
      <c r="F126" s="76">
        <v>2401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f t="shared" si="0"/>
        <v>1.0130944176430049E-2</v>
      </c>
      <c r="E127" s="76">
        <v>29020</v>
      </c>
      <c r="F127" s="76">
        <v>294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f t="shared" si="0"/>
        <v>6.1188180983057547E-2</v>
      </c>
      <c r="E128" s="76">
        <v>85997</v>
      </c>
      <c r="F128" s="76">
        <v>5262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f t="shared" si="0"/>
        <v>5.9013020762838037E-3</v>
      </c>
      <c r="E129" s="76">
        <v>36941</v>
      </c>
      <c r="F129" s="76">
        <v>218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f t="shared" si="0"/>
        <v>0</v>
      </c>
      <c r="E130" s="76">
        <v>19624</v>
      </c>
      <c r="F130" s="76">
        <v>0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4656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f t="shared" si="0"/>
        <v>0.68730489073881373</v>
      </c>
      <c r="E132" s="76">
        <v>5766</v>
      </c>
      <c r="F132" s="76">
        <v>3963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1734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3259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f t="shared" si="0"/>
        <v>0.30389122263984081</v>
      </c>
      <c r="E135" s="76">
        <v>9046</v>
      </c>
      <c r="F135" s="76">
        <v>2749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f t="shared" si="0"/>
        <v>0.28276940027929742</v>
      </c>
      <c r="E136" s="76">
        <v>78053</v>
      </c>
      <c r="F136" s="76">
        <v>22071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1028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f t="shared" si="0"/>
        <v>3.2419146183699872</v>
      </c>
      <c r="E138" s="76">
        <v>2319</v>
      </c>
      <c r="F138" s="76">
        <v>7518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741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f t="shared" si="0"/>
        <v>0</v>
      </c>
      <c r="E140" s="76">
        <v>22696</v>
      </c>
      <c r="F140" s="76">
        <v>0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1873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f t="shared" si="0"/>
        <v>0.14620493358633777</v>
      </c>
      <c r="E142" s="76">
        <v>10540</v>
      </c>
      <c r="F142" s="76">
        <v>1541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8656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f t="shared" si="0"/>
        <v>0.96224566257421174</v>
      </c>
      <c r="E144" s="76">
        <v>34698</v>
      </c>
      <c r="F144" s="76">
        <v>33388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1011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f t="shared" si="0"/>
        <v>4.3333554808446175</v>
      </c>
      <c r="E146" s="76">
        <v>75253</v>
      </c>
      <c r="F146" s="76">
        <v>326098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2052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f t="shared" si="0"/>
        <v>0</v>
      </c>
      <c r="E148" s="76">
        <v>36907</v>
      </c>
      <c r="F148" s="76">
        <v>0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f t="shared" si="0"/>
        <v>0.5403888769747659</v>
      </c>
      <c r="E149" s="76">
        <v>55956</v>
      </c>
      <c r="F149" s="76">
        <v>30238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f t="shared" si="0"/>
        <v>1.3586447433981066</v>
      </c>
      <c r="E150" s="76">
        <v>80280</v>
      </c>
      <c r="F150" s="76">
        <v>109072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2023-09-13T13:44:20Z</dcterms:modified>
</cp:coreProperties>
</file>