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<sst xmlns="http://schemas.openxmlformats.org/spreadsheetml/2006/main" count="219" uniqueCount="158">
  <si>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</si>
  <si>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</si>
  <si>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</si>
  <si>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</si>
  <si>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</si>
  <si>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</si>
  <si>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</si>
  <si>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</si>
  <si>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</si>
  <si>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</si>
  <si>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JAN-FEB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</si>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</sst>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45002.0</v>
      </c>
      <c r="C2" s="11" t="s">
        <v>6</v>
      </c>
      <c r="D2" s="12">
        <v>44985.0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0.135932824</v>
      </c>
      <c r="D6" s="33">
        <v>1187925.0</v>
      </c>
      <c r="E6" s="34">
        <v>161478.0</v>
      </c>
      <c r="F6" s="35"/>
      <c r="G6" s="36">
        <f t="shared" ref="G6:G14" si="2">C6-F6</f>
        <v>0.135932824</v>
      </c>
      <c r="H6" s="37">
        <v>0.0034</v>
      </c>
    </row>
    <row r="7" ht="12.0" customHeight="1">
      <c r="A7" s="30" t="s">
        <v>20</v>
      </c>
      <c r="B7" s="38" t="s">
        <v>22</v>
      </c>
      <c r="C7" s="32">
        <f t="shared" si="1"/>
        <v>0.4657033804</v>
      </c>
      <c r="D7" s="39">
        <v>1234524.0</v>
      </c>
      <c r="E7" s="40">
        <v>574922.0</v>
      </c>
      <c r="F7" s="41"/>
      <c r="G7" s="42">
        <f t="shared" si="2"/>
        <v>0.4657033804</v>
      </c>
      <c r="H7" s="37">
        <v>0.0114</v>
      </c>
    </row>
    <row r="8" ht="12.0" customHeight="1">
      <c r="A8" s="30" t="s">
        <v>20</v>
      </c>
      <c r="B8" s="38" t="s">
        <v>23</v>
      </c>
      <c r="C8" s="32">
        <f t="shared" si="1"/>
        <v>0.2439866872</v>
      </c>
      <c r="D8" s="39">
        <v>1262241.0</v>
      </c>
      <c r="E8" s="40">
        <v>307970.0</v>
      </c>
      <c r="F8" s="35"/>
      <c r="G8" s="42">
        <f t="shared" si="2"/>
        <v>0.2439866872</v>
      </c>
      <c r="H8" s="37">
        <v>0.0057</v>
      </c>
    </row>
    <row r="9" ht="12.0" customHeight="1">
      <c r="A9" s="30" t="s">
        <v>20</v>
      </c>
      <c r="B9" s="38" t="s">
        <v>24</v>
      </c>
      <c r="C9" s="32">
        <f t="shared" si="1"/>
        <v>0.2417413044</v>
      </c>
      <c r="D9" s="39">
        <v>1307985.0</v>
      </c>
      <c r="E9" s="40">
        <v>316194.0</v>
      </c>
      <c r="F9" s="35"/>
      <c r="G9" s="42">
        <f t="shared" si="2"/>
        <v>0.2417413044</v>
      </c>
      <c r="H9" s="37">
        <v>0.005</v>
      </c>
    </row>
    <row r="10" ht="12.0" customHeight="1">
      <c r="A10" s="30" t="s">
        <v>20</v>
      </c>
      <c r="B10" s="38" t="s">
        <v>25</v>
      </c>
      <c r="C10" s="32">
        <f t="shared" si="1"/>
        <v>0.4473667544</v>
      </c>
      <c r="D10" s="39">
        <v>1357868.0</v>
      </c>
      <c r="E10" s="40">
        <v>607465.0</v>
      </c>
      <c r="F10" s="35"/>
      <c r="G10" s="42">
        <f t="shared" si="2"/>
        <v>0.4473667544</v>
      </c>
      <c r="H10" s="37">
        <v>0.0095</v>
      </c>
    </row>
    <row r="11" ht="12.0" customHeight="1">
      <c r="A11" s="30" t="s">
        <v>20</v>
      </c>
      <c r="B11" s="38" t="s">
        <v>26</v>
      </c>
      <c r="C11" s="32">
        <f t="shared" si="1"/>
        <v>0.6836790549</v>
      </c>
      <c r="D11" s="39">
        <v>1366514.0</v>
      </c>
      <c r="E11" s="40">
        <v>934257.0</v>
      </c>
      <c r="F11" s="43">
        <v>0.9</v>
      </c>
      <c r="G11" s="42">
        <f t="shared" si="2"/>
        <v>-0.2163209451</v>
      </c>
      <c r="H11" s="37">
        <v>0.0138</v>
      </c>
    </row>
    <row r="12" ht="12.0" customHeight="1">
      <c r="A12" s="30" t="s">
        <v>20</v>
      </c>
      <c r="B12" s="38" t="s">
        <v>27</v>
      </c>
      <c r="C12" s="32">
        <f t="shared" si="1"/>
        <v>0.02638855286</v>
      </c>
      <c r="D12" s="39">
        <v>462928.0</v>
      </c>
      <c r="E12" s="40">
        <v>12216.0</v>
      </c>
      <c r="F12" s="43">
        <v>0.35</v>
      </c>
      <c r="G12" s="42">
        <f t="shared" si="2"/>
        <v>-0.3236114471</v>
      </c>
      <c r="H12" s="37">
        <v>6.0E-4</v>
      </c>
    </row>
    <row r="13" ht="12.0" customHeight="1">
      <c r="A13" s="30" t="s">
        <v>20</v>
      </c>
      <c r="B13" s="38" t="s">
        <v>28</v>
      </c>
      <c r="C13" s="32">
        <f t="shared" si="1"/>
        <v>0.1770270658</v>
      </c>
      <c r="D13" s="39">
        <v>941743.0</v>
      </c>
      <c r="E13" s="40">
        <v>166714.0</v>
      </c>
      <c r="F13" s="43">
        <v>0.5</v>
      </c>
      <c r="G13" s="42">
        <f t="shared" si="2"/>
        <v>-0.3229729342</v>
      </c>
      <c r="H13" s="37">
        <v>0.0039</v>
      </c>
    </row>
    <row r="14" ht="12.0" customHeight="1">
      <c r="A14" s="30" t="s">
        <v>20</v>
      </c>
      <c r="B14" s="38" t="s">
        <v>29</v>
      </c>
      <c r="C14" s="32">
        <f t="shared" si="1"/>
        <v>0.454329909</v>
      </c>
      <c r="D14" s="39">
        <v>1164909.0</v>
      </c>
      <c r="E14" s="40">
        <v>529253.0</v>
      </c>
      <c r="F14" s="43">
        <v>0.5</v>
      </c>
      <c r="G14" s="42">
        <f t="shared" si="2"/>
        <v>-0.04567009097</v>
      </c>
      <c r="H14" s="37">
        <v>0.0097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45002</v>
      </c>
      <c r="C2" s="11" t="s">
        <v>6</v>
      </c>
      <c r="D2" s="12">
        <f>ERT_ATFM_YY!D2</f>
        <v>44985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5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3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73">
        <f t="shared" si="1"/>
        <v>0.684113007</v>
      </c>
      <c r="C53" s="74">
        <v>616882.0</v>
      </c>
      <c r="D53" s="74">
        <v>422017.0</v>
      </c>
      <c r="E53" s="69">
        <f t="shared" si="4"/>
        <v>1.735817562</v>
      </c>
      <c r="F53" s="78">
        <v>1.0</v>
      </c>
    </row>
    <row r="54" ht="12.0" customHeight="1">
      <c r="A54" s="63" t="s">
        <v>82</v>
      </c>
      <c r="B54" s="64">
        <f t="shared" si="1"/>
        <v>0.3051586418</v>
      </c>
      <c r="C54" s="66">
        <v>597037.0</v>
      </c>
      <c r="D54" s="66">
        <v>182191.0</v>
      </c>
      <c r="E54" s="76">
        <f>D54/C54</f>
        <v>0.3051586418</v>
      </c>
      <c r="F54" s="77">
        <v>1.0</v>
      </c>
    </row>
    <row r="55" ht="12.0" customHeight="1">
      <c r="A55" s="63" t="s">
        <v>83</v>
      </c>
      <c r="B55" s="69">
        <f t="shared" si="1"/>
        <v>0.6111623746</v>
      </c>
      <c r="C55" s="71">
        <v>567872.0</v>
      </c>
      <c r="D55" s="71">
        <v>347062.0</v>
      </c>
      <c r="E55" s="69">
        <f>sum(D$54:D55)/sum(C$54:C55)</f>
        <v>0.454329909</v>
      </c>
      <c r="F55" s="78">
        <v>1.0</v>
      </c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45002</v>
      </c>
      <c r="C2" s="11" t="s">
        <v>6</v>
      </c>
      <c r="D2" s="88">
        <f>ERT_ATFM_YY!D2</f>
        <v>44985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JAN-FEB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1164909.0</v>
      </c>
      <c r="D6" s="98">
        <v>529253.0</v>
      </c>
      <c r="E6" s="97">
        <f t="shared" ref="E6:E15" si="1">D6/C6</f>
        <v>0.454329909</v>
      </c>
      <c r="F6" s="97">
        <f>E6-B6</f>
        <v>-0.04567009097</v>
      </c>
    </row>
    <row r="7" ht="12.75" customHeight="1">
      <c r="A7" s="96" t="s">
        <v>114</v>
      </c>
      <c r="B7" s="97"/>
      <c r="C7" s="98">
        <v>87436.0</v>
      </c>
      <c r="D7" s="98">
        <v>1550.0</v>
      </c>
      <c r="E7" s="97">
        <f t="shared" si="1"/>
        <v>0.01772725193</v>
      </c>
      <c r="F7" s="97"/>
    </row>
    <row r="8" ht="12.75" customHeight="1">
      <c r="A8" s="96" t="s">
        <v>115</v>
      </c>
      <c r="B8" s="97"/>
      <c r="C8" s="98">
        <v>297204.0</v>
      </c>
      <c r="D8" s="98">
        <v>3044.0</v>
      </c>
      <c r="E8" s="97">
        <f t="shared" si="1"/>
        <v>0.01024212326</v>
      </c>
      <c r="F8" s="97"/>
    </row>
    <row r="9" ht="12.75" customHeight="1">
      <c r="A9" s="96" t="s">
        <v>116</v>
      </c>
      <c r="B9" s="97"/>
      <c r="C9" s="98">
        <v>134398.0</v>
      </c>
      <c r="D9" s="98">
        <v>0.0</v>
      </c>
      <c r="E9" s="97">
        <f t="shared" si="1"/>
        <v>0</v>
      </c>
      <c r="F9" s="97"/>
    </row>
    <row r="10" ht="12.75" customHeight="1">
      <c r="A10" s="96" t="s">
        <v>117</v>
      </c>
      <c r="B10" s="97"/>
      <c r="C10" s="98">
        <v>119883.0</v>
      </c>
      <c r="D10" s="98">
        <v>20794.0</v>
      </c>
      <c r="E10" s="97">
        <f t="shared" si="1"/>
        <v>0.1734524495</v>
      </c>
      <c r="F10" s="97"/>
    </row>
    <row r="11" ht="12.75" customHeight="1">
      <c r="A11" s="96" t="s">
        <v>118</v>
      </c>
      <c r="B11" s="97"/>
      <c r="C11" s="98">
        <v>252421.0</v>
      </c>
      <c r="D11" s="98">
        <v>357.0</v>
      </c>
      <c r="E11" s="97">
        <f t="shared" si="1"/>
        <v>0.001414303881</v>
      </c>
      <c r="F11" s="97"/>
    </row>
    <row r="12" ht="12.75" customHeight="1">
      <c r="A12" s="96" t="s">
        <v>119</v>
      </c>
      <c r="B12" s="97"/>
      <c r="C12" s="98">
        <v>718425.0</v>
      </c>
      <c r="D12" s="98">
        <v>446131.0</v>
      </c>
      <c r="E12" s="97">
        <f t="shared" si="1"/>
        <v>0.6209847931</v>
      </c>
      <c r="F12" s="97"/>
    </row>
    <row r="13" ht="12.75" customHeight="1">
      <c r="A13" s="96" t="s">
        <v>120</v>
      </c>
      <c r="B13" s="97"/>
      <c r="C13" s="98">
        <v>120532.0</v>
      </c>
      <c r="D13" s="98">
        <v>0.0</v>
      </c>
      <c r="E13" s="97">
        <f t="shared" si="1"/>
        <v>0</v>
      </c>
      <c r="F13" s="97"/>
    </row>
    <row r="14" ht="12.75" customHeight="1">
      <c r="A14" s="96" t="s">
        <v>121</v>
      </c>
      <c r="B14" s="97"/>
      <c r="C14" s="98">
        <v>284616.0</v>
      </c>
      <c r="D14" s="98">
        <v>57377.0</v>
      </c>
      <c r="E14" s="97">
        <f t="shared" si="1"/>
        <v>0.201594429</v>
      </c>
      <c r="F14" s="97"/>
    </row>
    <row r="15" ht="12.75" customHeight="1">
      <c r="A15" s="99" t="s">
        <v>122</v>
      </c>
      <c r="B15" s="97"/>
      <c r="C15" s="98">
        <v>313662.0</v>
      </c>
      <c r="D15" s="98">
        <v>5151.0</v>
      </c>
      <c r="E15" s="97">
        <f t="shared" si="1"/>
        <v>0.01642213593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45002</v>
      </c>
      <c r="C2" s="11" t="s">
        <v>6</v>
      </c>
      <c r="D2" s="88">
        <f>ERT_ATFM_YY!D2</f>
        <v>44985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1" t="s">
        <v>9</v>
      </c>
      <c r="E3" s="91" t="s">
        <v>9</v>
      </c>
      <c r="F3" s="91" t="s">
        <v>4</v>
      </c>
    </row>
    <row r="4" ht="13.5" customHeight="1">
      <c r="A4" s="92" t="str">
        <f>ERT_ATFM_YY!A4</f>
        <v>Period: JAN-FEB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124</v>
      </c>
      <c r="B6" s="97"/>
      <c r="C6" s="98">
        <v>66972.0</v>
      </c>
      <c r="D6" s="98">
        <v>357.0</v>
      </c>
      <c r="E6" s="100">
        <f t="shared" ref="E6:E34" si="1">D6/C6</f>
        <v>0.005330585917</v>
      </c>
      <c r="F6" s="97" t="s">
        <v>4</v>
      </c>
    </row>
    <row r="7" ht="12.75" customHeight="1">
      <c r="A7" s="96" t="s">
        <v>125</v>
      </c>
      <c r="B7" s="97"/>
      <c r="C7" s="98">
        <v>142362.0</v>
      </c>
      <c r="D7" s="98">
        <v>0.0</v>
      </c>
      <c r="E7" s="100">
        <f t="shared" si="1"/>
        <v>0</v>
      </c>
      <c r="F7" s="97"/>
    </row>
    <row r="8" ht="12.75" customHeight="1">
      <c r="A8" s="96" t="s">
        <v>126</v>
      </c>
      <c r="B8" s="97"/>
      <c r="C8" s="98">
        <v>77928.0</v>
      </c>
      <c r="D8" s="98">
        <v>0.0</v>
      </c>
      <c r="E8" s="100">
        <f t="shared" si="1"/>
        <v>0</v>
      </c>
      <c r="F8" s="97"/>
    </row>
    <row r="9" ht="12.75" customHeight="1">
      <c r="A9" s="96" t="s">
        <v>127</v>
      </c>
      <c r="B9" s="97"/>
      <c r="C9" s="98">
        <v>111718.0</v>
      </c>
      <c r="D9" s="98">
        <v>0.0</v>
      </c>
      <c r="E9" s="100">
        <f t="shared" si="1"/>
        <v>0</v>
      </c>
      <c r="F9" s="97"/>
    </row>
    <row r="10" ht="12.75" customHeight="1">
      <c r="A10" s="96" t="s">
        <v>128</v>
      </c>
      <c r="B10" s="97"/>
      <c r="C10" s="98">
        <v>79657.0</v>
      </c>
      <c r="D10" s="98">
        <v>0.0</v>
      </c>
      <c r="E10" s="100">
        <f t="shared" si="1"/>
        <v>0</v>
      </c>
      <c r="F10" s="97"/>
    </row>
    <row r="11" ht="12.75" customHeight="1">
      <c r="A11" s="96" t="s">
        <v>129</v>
      </c>
      <c r="B11" s="97"/>
      <c r="C11" s="98">
        <v>56766.0</v>
      </c>
      <c r="D11" s="98">
        <v>2750.0</v>
      </c>
      <c r="E11" s="100">
        <f t="shared" si="1"/>
        <v>0.04844449142</v>
      </c>
      <c r="F11" s="97"/>
    </row>
    <row r="12" ht="12.75" customHeight="1">
      <c r="A12" s="96" t="s">
        <v>130</v>
      </c>
      <c r="B12" s="97"/>
      <c r="C12" s="98">
        <v>338796.0</v>
      </c>
      <c r="D12" s="98">
        <v>108713.0</v>
      </c>
      <c r="E12" s="100">
        <f t="shared" si="1"/>
        <v>0.3208804118</v>
      </c>
      <c r="F12" s="97"/>
    </row>
    <row r="13" ht="12.75" customHeight="1">
      <c r="A13" s="96" t="s">
        <v>131</v>
      </c>
      <c r="B13" s="97"/>
      <c r="C13" s="98">
        <v>397120.0</v>
      </c>
      <c r="D13" s="98">
        <v>316973.0</v>
      </c>
      <c r="E13" s="100">
        <f t="shared" si="1"/>
        <v>0.7981793916</v>
      </c>
      <c r="F13" s="97"/>
    </row>
    <row r="14" ht="12.75" customHeight="1">
      <c r="A14" s="96" t="s">
        <v>132</v>
      </c>
      <c r="B14" s="97"/>
      <c r="C14" s="98">
        <v>17974.0</v>
      </c>
      <c r="D14" s="98">
        <v>0.0</v>
      </c>
      <c r="E14" s="100">
        <f t="shared" si="1"/>
        <v>0</v>
      </c>
      <c r="F14" s="97"/>
    </row>
    <row r="15" ht="12.75" customHeight="1">
      <c r="A15" s="96" t="s">
        <v>133</v>
      </c>
      <c r="B15" s="97"/>
      <c r="C15" s="98">
        <v>274658.0</v>
      </c>
      <c r="D15" s="98">
        <v>29097.0</v>
      </c>
      <c r="E15" s="100">
        <f t="shared" si="1"/>
        <v>0.1059390223</v>
      </c>
      <c r="F15" s="97"/>
    </row>
    <row r="16" ht="12.75" customHeight="1">
      <c r="A16" s="96" t="s">
        <v>134</v>
      </c>
      <c r="B16" s="97"/>
      <c r="C16" s="98">
        <v>208774.0</v>
      </c>
      <c r="D16" s="98">
        <v>0.0</v>
      </c>
      <c r="E16" s="100">
        <f t="shared" si="1"/>
        <v>0</v>
      </c>
      <c r="F16" s="97"/>
    </row>
    <row r="17" ht="12.75" customHeight="1">
      <c r="A17" s="96" t="s">
        <v>135</v>
      </c>
      <c r="B17" s="97"/>
      <c r="C17" s="98">
        <v>31331.0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136</v>
      </c>
      <c r="B18" s="97"/>
      <c r="C18" s="98">
        <v>94575.0</v>
      </c>
      <c r="D18" s="98">
        <v>294.0</v>
      </c>
      <c r="E18" s="100">
        <f t="shared" si="1"/>
        <v>0.003108643933</v>
      </c>
      <c r="F18" s="97"/>
    </row>
    <row r="19" ht="12.75" customHeight="1">
      <c r="A19" s="96" t="s">
        <v>137</v>
      </c>
      <c r="B19" s="97"/>
      <c r="C19" s="98">
        <v>117736.0</v>
      </c>
      <c r="D19" s="98">
        <v>0.0</v>
      </c>
      <c r="E19" s="100">
        <f t="shared" si="1"/>
        <v>0</v>
      </c>
      <c r="F19" s="97"/>
    </row>
    <row r="20" ht="12.75" customHeight="1">
      <c r="A20" s="96" t="s">
        <v>138</v>
      </c>
      <c r="B20" s="97"/>
      <c r="C20" s="98">
        <v>86962.0</v>
      </c>
      <c r="D20" s="98">
        <v>0.0</v>
      </c>
      <c r="E20" s="100">
        <f t="shared" si="1"/>
        <v>0</v>
      </c>
      <c r="F20" s="97"/>
    </row>
    <row r="21" ht="12.75" customHeight="1">
      <c r="A21" s="96" t="s">
        <v>139</v>
      </c>
      <c r="B21" s="97"/>
      <c r="C21" s="98">
        <v>80084.0</v>
      </c>
      <c r="D21" s="98">
        <v>0.0</v>
      </c>
      <c r="E21" s="100">
        <f t="shared" si="1"/>
        <v>0</v>
      </c>
      <c r="F21" s="97"/>
    </row>
    <row r="22" ht="12.75" customHeight="1">
      <c r="A22" s="96" t="s">
        <v>140</v>
      </c>
      <c r="B22" s="97"/>
      <c r="C22" s="98">
        <v>24064.0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141</v>
      </c>
      <c r="B23" s="97"/>
      <c r="C23" s="98">
        <v>54216.0</v>
      </c>
      <c r="D23" s="98">
        <v>0.0</v>
      </c>
      <c r="E23" s="100">
        <f t="shared" si="1"/>
        <v>0</v>
      </c>
      <c r="F23" s="97"/>
    </row>
    <row r="24" ht="12.75" customHeight="1">
      <c r="A24" s="96" t="s">
        <v>142</v>
      </c>
      <c r="B24" s="97"/>
      <c r="C24" s="98">
        <v>73707.0</v>
      </c>
      <c r="D24" s="98">
        <v>1273.0</v>
      </c>
      <c r="E24" s="100">
        <f t="shared" si="1"/>
        <v>0.01727108687</v>
      </c>
      <c r="F24" s="97"/>
    </row>
    <row r="25" ht="12.75" customHeight="1">
      <c r="A25" s="96" t="s">
        <v>143</v>
      </c>
      <c r="B25" s="97"/>
      <c r="C25" s="98">
        <v>222745.0</v>
      </c>
      <c r="D25" s="98">
        <v>408.0</v>
      </c>
      <c r="E25" s="100">
        <f t="shared" si="1"/>
        <v>0.001831690947</v>
      </c>
      <c r="F25" s="97"/>
    </row>
    <row r="26" ht="12.75" customHeight="1">
      <c r="A26" s="96" t="s">
        <v>144</v>
      </c>
      <c r="B26" s="97"/>
      <c r="C26" s="98">
        <v>15909.0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145</v>
      </c>
      <c r="B27" s="97"/>
      <c r="C27" s="98">
        <v>96718.0</v>
      </c>
      <c r="D27" s="98">
        <v>28280.0</v>
      </c>
      <c r="E27" s="100">
        <f t="shared" si="1"/>
        <v>0.2923964515</v>
      </c>
      <c r="F27" s="97"/>
    </row>
    <row r="28" ht="12.75" customHeight="1">
      <c r="A28" s="96" t="s">
        <v>146</v>
      </c>
      <c r="B28" s="97"/>
      <c r="C28" s="98">
        <v>75361.0</v>
      </c>
      <c r="D28" s="98">
        <v>20794.0</v>
      </c>
      <c r="E28" s="100">
        <f t="shared" si="1"/>
        <v>0.2759252133</v>
      </c>
      <c r="F28" s="97"/>
    </row>
    <row r="29" ht="12.75" customHeight="1">
      <c r="A29" s="96" t="s">
        <v>147</v>
      </c>
      <c r="B29" s="97"/>
      <c r="C29" s="98">
        <v>19519.0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148</v>
      </c>
      <c r="B30" s="97"/>
      <c r="C30" s="98">
        <v>81270.0</v>
      </c>
      <c r="D30" s="98">
        <v>1550.0</v>
      </c>
      <c r="E30" s="100">
        <f t="shared" si="1"/>
        <v>0.01907222837</v>
      </c>
      <c r="F30" s="97"/>
    </row>
    <row r="31" ht="12.75" customHeight="1">
      <c r="A31" s="96" t="s">
        <v>149</v>
      </c>
      <c r="B31" s="97"/>
      <c r="C31" s="98">
        <v>93556.0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150</v>
      </c>
      <c r="B32" s="97"/>
      <c r="C32" s="98">
        <v>72780.0</v>
      </c>
      <c r="D32" s="98">
        <v>1770.0</v>
      </c>
      <c r="E32" s="100">
        <f t="shared" si="1"/>
        <v>0.0243198681</v>
      </c>
      <c r="F32" s="97"/>
    </row>
    <row r="33" ht="12.75" customHeight="1">
      <c r="A33" s="96" t="s">
        <v>151</v>
      </c>
      <c r="B33" s="97"/>
      <c r="C33" s="98">
        <v>151379.0</v>
      </c>
      <c r="D33" s="98">
        <v>16994.0</v>
      </c>
      <c r="E33" s="100">
        <f t="shared" si="1"/>
        <v>0.112261278</v>
      </c>
      <c r="F33" s="97"/>
    </row>
    <row r="34" ht="12.75" customHeight="1">
      <c r="A34" s="96" t="s">
        <v>152</v>
      </c>
      <c r="B34" s="97"/>
      <c r="C34" s="98">
        <v>41080.0</v>
      </c>
      <c r="D34" s="98">
        <v>0.0</v>
      </c>
      <c r="E34" s="100">
        <f t="shared" si="1"/>
        <v>0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153</v>
      </c>
      <c r="B1" s="101" t="s">
        <v>123</v>
      </c>
      <c r="C1" s="101" t="s">
        <v>154</v>
      </c>
      <c r="D1" s="101" t="s">
        <v>155</v>
      </c>
    </row>
    <row r="2" ht="15.75" customHeight="1">
      <c r="A2" s="102">
        <v>44351.0</v>
      </c>
      <c r="B2" s="103" t="s">
        <v>156</v>
      </c>
      <c r="C2" s="104"/>
      <c r="D2" s="103" t="s">
        <v>157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