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<sst xmlns="http://schemas.openxmlformats.org/spreadsheetml/2006/main" count="58" uniqueCount="56">
  <si>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</si>
  <si>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</si>
  <si>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</si>
  <si>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</si>
  <si>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</si>
  <si>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</si>
  <si>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</si>
  <si>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</si>
  <si>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</si>
  <si>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</si>
  <si>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</si>
  <si>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JAN-APR</t>
  </si>
  <si>
    <t>SOURCE: CRCO</t>
  </si>
  <si>
    <t>En-route service units</t>
  </si>
  <si>
    <t>Actual [2022]</t>
  </si>
  <si>
    <t>Daily ER SU [2022]</t>
  </si>
  <si>
    <t>Actual [2023]</t>
  </si>
  <si>
    <t>Daily ER SU [actual, 2023]</t>
  </si>
  <si>
    <t>23/22 (%)</t>
  </si>
  <si>
    <t>Det. [2023]</t>
  </si>
  <si>
    <t>Daily ER SU [2023]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</si>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</sst>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45062.0</v>
      </c>
      <c r="C2" s="10" t="s">
        <v>7</v>
      </c>
      <c r="D2" s="11">
        <v>45046.0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8"/>
      <c r="I3" s="18"/>
    </row>
    <row r="4" ht="13.5" customHeight="1">
      <c r="A4" s="19" t="s">
        <v>11</v>
      </c>
      <c r="B4" s="20" t="s">
        <v>12</v>
      </c>
      <c r="C4" s="20">
        <v>120.0</v>
      </c>
      <c r="D4" s="21"/>
      <c r="E4" s="20">
        <v>120.0</v>
      </c>
      <c r="F4" s="21"/>
      <c r="G4" s="21"/>
      <c r="H4" s="20">
        <v>120.0</v>
      </c>
      <c r="I4" s="21"/>
    </row>
    <row r="5" ht="25.5" customHeight="1">
      <c r="A5" s="22" t="s">
        <v>13</v>
      </c>
      <c r="B5" s="22" t="s">
        <v>14</v>
      </c>
      <c r="C5" s="23" t="s">
        <v>15</v>
      </c>
      <c r="D5" s="22" t="s">
        <v>16</v>
      </c>
      <c r="E5" s="22" t="s">
        <v>17</v>
      </c>
      <c r="F5" s="22" t="s">
        <v>18</v>
      </c>
      <c r="G5" s="22" t="s">
        <v>19</v>
      </c>
      <c r="H5" s="22" t="s">
        <v>20</v>
      </c>
      <c r="I5" s="22" t="s">
        <v>21</v>
      </c>
    </row>
    <row r="6" ht="12.75" customHeight="1">
      <c r="A6" s="24" t="s">
        <v>22</v>
      </c>
      <c r="B6" s="25">
        <f>sum(B7:B35)</f>
        <v>28045473.96</v>
      </c>
      <c r="C6" s="25">
        <f t="shared" ref="C6:C35" si="1">B6/C$4</f>
        <v>233712.283</v>
      </c>
      <c r="D6" s="25">
        <f>sum(D7:D35)</f>
        <v>33881065.28</v>
      </c>
      <c r="E6" s="25">
        <f t="shared" ref="E6:E35" si="2">D6/E$4</f>
        <v>282342.2107</v>
      </c>
      <c r="F6" s="26">
        <f t="shared" ref="F6:F35" si="3">E6/C6-1</f>
        <v>0.2080760457</v>
      </c>
      <c r="G6" s="25">
        <f>sum(G7:G35)</f>
        <v>31440880.31</v>
      </c>
      <c r="H6" s="25">
        <f t="shared" ref="H6:H35" si="4">G6/H$4</f>
        <v>262007.3359</v>
      </c>
      <c r="I6" s="26">
        <f t="shared" ref="I6:I35" si="5">D6/G6-1</f>
        <v>0.07761185266</v>
      </c>
    </row>
    <row r="7" ht="12.75" customHeight="1">
      <c r="A7" s="24" t="s">
        <v>23</v>
      </c>
      <c r="B7" s="27">
        <v>790172.14</v>
      </c>
      <c r="C7" s="25">
        <f t="shared" si="1"/>
        <v>6584.767833</v>
      </c>
      <c r="D7" s="27">
        <v>1038109.2</v>
      </c>
      <c r="E7" s="25">
        <f t="shared" si="2"/>
        <v>8650.91</v>
      </c>
      <c r="F7" s="26">
        <f t="shared" si="3"/>
        <v>0.3137760084</v>
      </c>
      <c r="G7" s="27">
        <v>795314.44</v>
      </c>
      <c r="H7" s="25">
        <f t="shared" si="4"/>
        <v>6627.620333</v>
      </c>
      <c r="I7" s="26">
        <f t="shared" si="5"/>
        <v>0.3052814683</v>
      </c>
    </row>
    <row r="8" ht="12.75" customHeight="1">
      <c r="A8" s="24" t="s">
        <v>24</v>
      </c>
      <c r="B8" s="27">
        <v>558327.26</v>
      </c>
      <c r="C8" s="25">
        <f t="shared" si="1"/>
        <v>4652.727167</v>
      </c>
      <c r="D8" s="27">
        <v>724192.18</v>
      </c>
      <c r="E8" s="25">
        <f t="shared" si="2"/>
        <v>6034.934833</v>
      </c>
      <c r="F8" s="26">
        <f t="shared" si="3"/>
        <v>0.29707473</v>
      </c>
      <c r="G8" s="27">
        <v>651119.55</v>
      </c>
      <c r="H8" s="25">
        <f t="shared" si="4"/>
        <v>5425.99625</v>
      </c>
      <c r="I8" s="26">
        <f t="shared" si="5"/>
        <v>0.1122261342</v>
      </c>
    </row>
    <row r="9" ht="12.75" customHeight="1">
      <c r="A9" s="24" t="s">
        <v>25</v>
      </c>
      <c r="B9" s="27">
        <v>933470.42</v>
      </c>
      <c r="C9" s="25">
        <f t="shared" si="1"/>
        <v>7778.920167</v>
      </c>
      <c r="D9" s="27">
        <v>1239457.97</v>
      </c>
      <c r="E9" s="25">
        <f t="shared" si="2"/>
        <v>10328.81642</v>
      </c>
      <c r="F9" s="26">
        <f t="shared" si="3"/>
        <v>0.3277956574</v>
      </c>
      <c r="G9" s="27">
        <v>894511.88</v>
      </c>
      <c r="H9" s="25">
        <f t="shared" si="4"/>
        <v>7454.265667</v>
      </c>
      <c r="I9" s="26">
        <f t="shared" si="5"/>
        <v>0.3856249399</v>
      </c>
    </row>
    <row r="10" ht="12.75" customHeight="1">
      <c r="A10" s="24" t="s">
        <v>26</v>
      </c>
      <c r="B10" s="27">
        <v>486258.85</v>
      </c>
      <c r="C10" s="25">
        <f t="shared" si="1"/>
        <v>4052.157083</v>
      </c>
      <c r="D10" s="27">
        <v>612190.5</v>
      </c>
      <c r="E10" s="25">
        <f t="shared" si="2"/>
        <v>5101.5875</v>
      </c>
      <c r="F10" s="26">
        <f t="shared" si="3"/>
        <v>0.2589806849</v>
      </c>
      <c r="G10" s="27">
        <v>424553.46</v>
      </c>
      <c r="H10" s="25">
        <f t="shared" si="4"/>
        <v>3537.9455</v>
      </c>
      <c r="I10" s="26">
        <f t="shared" si="5"/>
        <v>0.4419632807</v>
      </c>
    </row>
    <row r="11" ht="12.75" customHeight="1">
      <c r="A11" s="24" t="s">
        <v>27</v>
      </c>
      <c r="B11" s="27">
        <v>471390.12</v>
      </c>
      <c r="C11" s="25">
        <f t="shared" si="1"/>
        <v>3928.251</v>
      </c>
      <c r="D11" s="27">
        <v>692999.94</v>
      </c>
      <c r="E11" s="25">
        <f t="shared" si="2"/>
        <v>5774.9995</v>
      </c>
      <c r="F11" s="26">
        <f t="shared" si="3"/>
        <v>0.470119781</v>
      </c>
      <c r="G11" s="27">
        <v>561261.35</v>
      </c>
      <c r="H11" s="25">
        <f t="shared" si="4"/>
        <v>4677.177917</v>
      </c>
      <c r="I11" s="26">
        <f t="shared" si="5"/>
        <v>0.234718799</v>
      </c>
    </row>
    <row r="12" ht="12.75" customHeight="1">
      <c r="A12" s="24" t="s">
        <v>28</v>
      </c>
      <c r="B12" s="27">
        <v>460960.75</v>
      </c>
      <c r="C12" s="25">
        <f t="shared" si="1"/>
        <v>3841.339583</v>
      </c>
      <c r="D12" s="27">
        <v>510305.53</v>
      </c>
      <c r="E12" s="25">
        <f t="shared" si="2"/>
        <v>4252.546083</v>
      </c>
      <c r="F12" s="26">
        <f t="shared" si="3"/>
        <v>0.1070476825</v>
      </c>
      <c r="G12" s="27">
        <v>557880.75</v>
      </c>
      <c r="H12" s="25">
        <f t="shared" si="4"/>
        <v>4649.00625</v>
      </c>
      <c r="I12" s="26">
        <f t="shared" si="5"/>
        <v>-0.08527847573</v>
      </c>
    </row>
    <row r="13" ht="12.75" customHeight="1">
      <c r="A13" s="24" t="s">
        <v>29</v>
      </c>
      <c r="B13" s="27">
        <v>362026.35</v>
      </c>
      <c r="C13" s="25">
        <f t="shared" si="1"/>
        <v>3016.88625</v>
      </c>
      <c r="D13" s="27">
        <v>419312.72</v>
      </c>
      <c r="E13" s="25">
        <f t="shared" si="2"/>
        <v>3494.272667</v>
      </c>
      <c r="F13" s="26">
        <f t="shared" si="3"/>
        <v>0.1582381227</v>
      </c>
      <c r="G13" s="27">
        <v>468794.06</v>
      </c>
      <c r="H13" s="25">
        <f t="shared" si="4"/>
        <v>3906.617167</v>
      </c>
      <c r="I13" s="26">
        <f t="shared" si="5"/>
        <v>-0.1055502708</v>
      </c>
    </row>
    <row r="14" ht="12.75" customHeight="1">
      <c r="A14" s="24" t="s">
        <v>30</v>
      </c>
      <c r="B14" s="27">
        <v>153298.97</v>
      </c>
      <c r="C14" s="25">
        <f t="shared" si="1"/>
        <v>1277.491417</v>
      </c>
      <c r="D14" s="27">
        <v>111138.34</v>
      </c>
      <c r="E14" s="25">
        <f t="shared" si="2"/>
        <v>926.1528333</v>
      </c>
      <c r="F14" s="26">
        <f t="shared" si="3"/>
        <v>-0.2750222653</v>
      </c>
      <c r="G14" s="27">
        <v>309506.41</v>
      </c>
      <c r="H14" s="25">
        <f t="shared" si="4"/>
        <v>2579.220083</v>
      </c>
      <c r="I14" s="26">
        <f t="shared" si="5"/>
        <v>-0.6409174854</v>
      </c>
    </row>
    <row r="15" ht="12.75" customHeight="1">
      <c r="A15" s="24" t="s">
        <v>31</v>
      </c>
      <c r="B15" s="27">
        <v>199776.84</v>
      </c>
      <c r="C15" s="25">
        <f t="shared" si="1"/>
        <v>1664.807</v>
      </c>
      <c r="D15" s="27">
        <v>204465.83</v>
      </c>
      <c r="E15" s="25">
        <f t="shared" si="2"/>
        <v>1703.881917</v>
      </c>
      <c r="F15" s="26">
        <f t="shared" si="3"/>
        <v>0.0234711391</v>
      </c>
      <c r="G15" s="27">
        <v>363223.32</v>
      </c>
      <c r="H15" s="25">
        <f t="shared" si="4"/>
        <v>3026.861</v>
      </c>
      <c r="I15" s="26">
        <f t="shared" si="5"/>
        <v>-0.4370795631</v>
      </c>
    </row>
    <row r="16" ht="12.75" customHeight="1">
      <c r="A16" s="24" t="s">
        <v>32</v>
      </c>
      <c r="B16" s="27">
        <v>4831940.24</v>
      </c>
      <c r="C16" s="25">
        <f t="shared" si="1"/>
        <v>40266.16867</v>
      </c>
      <c r="D16" s="27">
        <v>5697664.45</v>
      </c>
      <c r="E16" s="25">
        <f t="shared" si="2"/>
        <v>47480.53708</v>
      </c>
      <c r="F16" s="26">
        <f t="shared" si="3"/>
        <v>0.1791669944</v>
      </c>
      <c r="G16" s="27">
        <v>5374555.93</v>
      </c>
      <c r="H16" s="25">
        <f t="shared" si="4"/>
        <v>44787.96608</v>
      </c>
      <c r="I16" s="26">
        <f t="shared" si="5"/>
        <v>0.06011817985</v>
      </c>
    </row>
    <row r="17" ht="12.75" customHeight="1">
      <c r="A17" s="24" t="s">
        <v>33</v>
      </c>
      <c r="B17" s="27">
        <v>3442231.22</v>
      </c>
      <c r="C17" s="25">
        <f t="shared" si="1"/>
        <v>28685.26017</v>
      </c>
      <c r="D17" s="27">
        <v>3910706.37</v>
      </c>
      <c r="E17" s="25">
        <f t="shared" si="2"/>
        <v>32589.21975</v>
      </c>
      <c r="F17" s="26">
        <f t="shared" si="3"/>
        <v>0.1360963631</v>
      </c>
      <c r="G17" s="27">
        <v>4045150.16</v>
      </c>
      <c r="H17" s="25">
        <f t="shared" si="4"/>
        <v>33709.58467</v>
      </c>
      <c r="I17" s="26">
        <f t="shared" si="5"/>
        <v>-0.03323579711</v>
      </c>
    </row>
    <row r="18" ht="12.75" customHeight="1">
      <c r="A18" s="24" t="s">
        <v>34</v>
      </c>
      <c r="B18" s="27">
        <v>1403135.41</v>
      </c>
      <c r="C18" s="25">
        <f t="shared" si="1"/>
        <v>11692.79508</v>
      </c>
      <c r="D18" s="27">
        <v>1960878.68</v>
      </c>
      <c r="E18" s="25">
        <f t="shared" si="2"/>
        <v>16340.65567</v>
      </c>
      <c r="F18" s="26">
        <f t="shared" si="3"/>
        <v>0.3974978224</v>
      </c>
      <c r="G18" s="27">
        <v>1439789.65</v>
      </c>
      <c r="H18" s="25">
        <f t="shared" si="4"/>
        <v>11998.24708</v>
      </c>
      <c r="I18" s="26">
        <f t="shared" si="5"/>
        <v>0.3619202499</v>
      </c>
    </row>
    <row r="19" ht="12.75" customHeight="1">
      <c r="A19" s="24" t="s">
        <v>35</v>
      </c>
      <c r="B19" s="27">
        <v>765738.45</v>
      </c>
      <c r="C19" s="25">
        <f t="shared" si="1"/>
        <v>6381.15375</v>
      </c>
      <c r="D19" s="27">
        <v>1000801.51</v>
      </c>
      <c r="E19" s="25">
        <f t="shared" si="2"/>
        <v>8340.012583</v>
      </c>
      <c r="F19" s="26">
        <f t="shared" si="3"/>
        <v>0.3069756521</v>
      </c>
      <c r="G19" s="27">
        <v>692894.71</v>
      </c>
      <c r="H19" s="25">
        <f t="shared" si="4"/>
        <v>5774.122583</v>
      </c>
      <c r="I19" s="26">
        <f t="shared" si="5"/>
        <v>0.4443774726</v>
      </c>
    </row>
    <row r="20" ht="12.75" customHeight="1">
      <c r="A20" s="24" t="s">
        <v>36</v>
      </c>
      <c r="B20" s="27">
        <v>1122917.0</v>
      </c>
      <c r="C20" s="25">
        <f t="shared" si="1"/>
        <v>9357.641667</v>
      </c>
      <c r="D20" s="27">
        <v>1362931.06</v>
      </c>
      <c r="E20" s="25">
        <f t="shared" si="2"/>
        <v>11357.75883</v>
      </c>
      <c r="F20" s="26">
        <f t="shared" si="3"/>
        <v>0.2137415855</v>
      </c>
      <c r="G20" s="27">
        <v>1295163.32</v>
      </c>
      <c r="H20" s="25">
        <f t="shared" si="4"/>
        <v>10793.02767</v>
      </c>
      <c r="I20" s="26">
        <f t="shared" si="5"/>
        <v>0.05232370231</v>
      </c>
    </row>
    <row r="21" ht="12.75" customHeight="1">
      <c r="A21" s="24" t="s">
        <v>37</v>
      </c>
      <c r="B21" s="27">
        <v>2239062.24</v>
      </c>
      <c r="C21" s="25">
        <f t="shared" si="1"/>
        <v>18658.852</v>
      </c>
      <c r="D21" s="27">
        <v>2732770.26</v>
      </c>
      <c r="E21" s="25">
        <f t="shared" si="2"/>
        <v>22773.0855</v>
      </c>
      <c r="F21" s="26">
        <f t="shared" si="3"/>
        <v>0.2204976758</v>
      </c>
      <c r="G21" s="27">
        <v>2448694.62</v>
      </c>
      <c r="H21" s="25">
        <f t="shared" si="4"/>
        <v>20405.7885</v>
      </c>
      <c r="I21" s="26">
        <f t="shared" si="5"/>
        <v>0.1160110525</v>
      </c>
    </row>
    <row r="22" ht="12.75" customHeight="1">
      <c r="A22" s="24" t="s">
        <v>38</v>
      </c>
      <c r="B22" s="27">
        <v>175025.23</v>
      </c>
      <c r="C22" s="25">
        <f t="shared" si="1"/>
        <v>1458.543583</v>
      </c>
      <c r="D22" s="27">
        <v>117913.79</v>
      </c>
      <c r="E22" s="25">
        <f t="shared" si="2"/>
        <v>982.6149167</v>
      </c>
      <c r="F22" s="26">
        <f t="shared" si="3"/>
        <v>-0.326304042</v>
      </c>
      <c r="G22" s="27">
        <v>205999.86</v>
      </c>
      <c r="H22" s="25">
        <f t="shared" si="4"/>
        <v>1716.6655</v>
      </c>
      <c r="I22" s="26">
        <f t="shared" si="5"/>
        <v>-0.4276025722</v>
      </c>
    </row>
    <row r="23" ht="12.75" customHeight="1">
      <c r="A23" s="24" t="s">
        <v>39</v>
      </c>
      <c r="B23" s="27">
        <v>124342.93</v>
      </c>
      <c r="C23" s="25">
        <f t="shared" si="1"/>
        <v>1036.191083</v>
      </c>
      <c r="D23" s="27">
        <v>102565.4</v>
      </c>
      <c r="E23" s="25">
        <f t="shared" si="2"/>
        <v>854.7116667</v>
      </c>
      <c r="F23" s="26">
        <f t="shared" si="3"/>
        <v>-0.1751408785</v>
      </c>
      <c r="G23" s="27">
        <v>137500.27</v>
      </c>
      <c r="H23" s="25">
        <f t="shared" si="4"/>
        <v>1145.835583</v>
      </c>
      <c r="I23" s="26">
        <f t="shared" si="5"/>
        <v>-0.2540712829</v>
      </c>
    </row>
    <row r="24" ht="12.75" customHeight="1">
      <c r="A24" s="24" t="s">
        <v>40</v>
      </c>
      <c r="B24" s="27">
        <v>199082.52</v>
      </c>
      <c r="C24" s="25">
        <f t="shared" si="1"/>
        <v>1659.021</v>
      </c>
      <c r="D24" s="27">
        <v>274320.28</v>
      </c>
      <c r="E24" s="25">
        <f t="shared" si="2"/>
        <v>2286.002333</v>
      </c>
      <c r="F24" s="26">
        <f t="shared" si="3"/>
        <v>0.3779224816</v>
      </c>
      <c r="G24" s="27">
        <v>300350.11</v>
      </c>
      <c r="H24" s="25">
        <f t="shared" si="4"/>
        <v>2502.917583</v>
      </c>
      <c r="I24" s="26">
        <f t="shared" si="5"/>
        <v>-0.0866649591</v>
      </c>
    </row>
    <row r="25" ht="12.75" customHeight="1">
      <c r="A25" s="24" t="s">
        <v>41</v>
      </c>
      <c r="B25" s="27">
        <v>713523.4</v>
      </c>
      <c r="C25" s="25">
        <f t="shared" si="1"/>
        <v>5946.028333</v>
      </c>
      <c r="D25" s="27">
        <v>821578.16</v>
      </c>
      <c r="E25" s="25">
        <f t="shared" si="2"/>
        <v>6846.484667</v>
      </c>
      <c r="F25" s="26">
        <f t="shared" si="3"/>
        <v>0.151438285</v>
      </c>
      <c r="G25" s="27">
        <v>850157.09</v>
      </c>
      <c r="H25" s="25">
        <f t="shared" si="4"/>
        <v>7084.642417</v>
      </c>
      <c r="I25" s="26">
        <f t="shared" si="5"/>
        <v>-0.03361605795</v>
      </c>
    </row>
    <row r="26" ht="12.75" customHeight="1">
      <c r="A26" s="24" t="s">
        <v>42</v>
      </c>
      <c r="B26" s="27">
        <v>597739.96</v>
      </c>
      <c r="C26" s="25">
        <f t="shared" si="1"/>
        <v>4981.166333</v>
      </c>
      <c r="D26" s="27">
        <v>681042.0</v>
      </c>
      <c r="E26" s="25">
        <f t="shared" si="2"/>
        <v>5675.35</v>
      </c>
      <c r="F26" s="26">
        <f t="shared" si="3"/>
        <v>0.1393616716</v>
      </c>
      <c r="G26" s="27">
        <v>668500.34</v>
      </c>
      <c r="H26" s="25">
        <f t="shared" si="4"/>
        <v>5570.836167</v>
      </c>
      <c r="I26" s="26">
        <f t="shared" si="5"/>
        <v>0.01876088799</v>
      </c>
    </row>
    <row r="27" ht="12.75" customHeight="1">
      <c r="A27" s="24" t="s">
        <v>43</v>
      </c>
      <c r="B27" s="27">
        <v>841959.01</v>
      </c>
      <c r="C27" s="25">
        <f t="shared" si="1"/>
        <v>7016.325083</v>
      </c>
      <c r="D27" s="27">
        <v>925340.64</v>
      </c>
      <c r="E27" s="25">
        <f t="shared" si="2"/>
        <v>7711.172</v>
      </c>
      <c r="F27" s="26">
        <f t="shared" si="3"/>
        <v>0.09903288522</v>
      </c>
      <c r="G27" s="27">
        <v>1281644.35</v>
      </c>
      <c r="H27" s="25">
        <f t="shared" si="4"/>
        <v>10680.36958</v>
      </c>
      <c r="I27" s="26">
        <f t="shared" si="5"/>
        <v>-0.2780051346</v>
      </c>
    </row>
    <row r="28" ht="12.75" customHeight="1">
      <c r="A28" s="24" t="s">
        <v>44</v>
      </c>
      <c r="B28" s="27">
        <v>1098782.92</v>
      </c>
      <c r="C28" s="25">
        <f t="shared" si="1"/>
        <v>9156.524333</v>
      </c>
      <c r="D28" s="27">
        <v>1297988.74</v>
      </c>
      <c r="E28" s="25">
        <f t="shared" si="2"/>
        <v>10816.57283</v>
      </c>
      <c r="F28" s="26">
        <f t="shared" si="3"/>
        <v>0.1812967934</v>
      </c>
      <c r="G28" s="27">
        <v>1065257.65</v>
      </c>
      <c r="H28" s="25">
        <f t="shared" si="4"/>
        <v>8877.147083</v>
      </c>
      <c r="I28" s="26">
        <f t="shared" si="5"/>
        <v>0.2184739908</v>
      </c>
    </row>
    <row r="29" ht="12.75" customHeight="1">
      <c r="A29" s="24" t="s">
        <v>45</v>
      </c>
      <c r="B29" s="27">
        <v>1181160.7</v>
      </c>
      <c r="C29" s="25">
        <f t="shared" si="1"/>
        <v>9843.005833</v>
      </c>
      <c r="D29" s="27">
        <v>1609562.25</v>
      </c>
      <c r="E29" s="25">
        <f t="shared" si="2"/>
        <v>13413.01875</v>
      </c>
      <c r="F29" s="26">
        <f t="shared" si="3"/>
        <v>0.3626953978</v>
      </c>
      <c r="G29" s="27">
        <v>1369514.48</v>
      </c>
      <c r="H29" s="25">
        <f t="shared" si="4"/>
        <v>11412.62067</v>
      </c>
      <c r="I29" s="26">
        <f t="shared" si="5"/>
        <v>0.1752794684</v>
      </c>
    </row>
    <row r="30" ht="12.75" customHeight="1">
      <c r="A30" s="24" t="s">
        <v>46</v>
      </c>
      <c r="B30" s="27">
        <v>222108.69</v>
      </c>
      <c r="C30" s="25">
        <f t="shared" si="1"/>
        <v>1850.90575</v>
      </c>
      <c r="D30" s="27">
        <v>263619.99</v>
      </c>
      <c r="E30" s="25">
        <f t="shared" si="2"/>
        <v>2196.83325</v>
      </c>
      <c r="F30" s="26">
        <f t="shared" si="3"/>
        <v>0.1868963344</v>
      </c>
      <c r="G30" s="27">
        <v>217572.98</v>
      </c>
      <c r="H30" s="25">
        <f t="shared" si="4"/>
        <v>1813.108167</v>
      </c>
      <c r="I30" s="26">
        <f t="shared" si="5"/>
        <v>0.2116393773</v>
      </c>
    </row>
    <row r="31" ht="12.75" customHeight="1">
      <c r="A31" s="24" t="s">
        <v>47</v>
      </c>
      <c r="B31" s="27">
        <v>136943.31</v>
      </c>
      <c r="C31" s="25">
        <f t="shared" si="1"/>
        <v>1141.19425</v>
      </c>
      <c r="D31" s="27">
        <v>173551.74</v>
      </c>
      <c r="E31" s="25">
        <f t="shared" si="2"/>
        <v>1446.2645</v>
      </c>
      <c r="F31" s="26">
        <f t="shared" si="3"/>
        <v>0.2673254356</v>
      </c>
      <c r="G31" s="27">
        <v>131284.28</v>
      </c>
      <c r="H31" s="25">
        <f t="shared" si="4"/>
        <v>1094.035667</v>
      </c>
      <c r="I31" s="26">
        <f t="shared" si="5"/>
        <v>0.3219537023</v>
      </c>
    </row>
    <row r="32" ht="12.75" customHeight="1">
      <c r="A32" s="24" t="s">
        <v>48</v>
      </c>
      <c r="B32" s="27">
        <v>546499.97</v>
      </c>
      <c r="C32" s="25">
        <f t="shared" si="1"/>
        <v>4554.166417</v>
      </c>
      <c r="D32" s="27">
        <v>665308.11</v>
      </c>
      <c r="E32" s="25">
        <f t="shared" si="2"/>
        <v>5544.23425</v>
      </c>
      <c r="F32" s="26">
        <f t="shared" si="3"/>
        <v>0.2173982553</v>
      </c>
      <c r="G32" s="27">
        <v>491689.11</v>
      </c>
      <c r="H32" s="25">
        <f t="shared" si="4"/>
        <v>4097.40925</v>
      </c>
      <c r="I32" s="26">
        <f t="shared" si="5"/>
        <v>0.3531072714</v>
      </c>
    </row>
    <row r="33" ht="12.75" customHeight="1">
      <c r="A33" s="24" t="s">
        <v>49</v>
      </c>
      <c r="B33" s="27">
        <v>2865427.76</v>
      </c>
      <c r="C33" s="25">
        <f t="shared" si="1"/>
        <v>23878.56467</v>
      </c>
      <c r="D33" s="27">
        <v>3540313.91</v>
      </c>
      <c r="E33" s="25">
        <f t="shared" si="2"/>
        <v>29502.61592</v>
      </c>
      <c r="F33" s="26">
        <f t="shared" si="3"/>
        <v>0.2355271905</v>
      </c>
      <c r="G33" s="27">
        <v>3009956.68</v>
      </c>
      <c r="H33" s="25">
        <f t="shared" si="4"/>
        <v>25082.97233</v>
      </c>
      <c r="I33" s="26">
        <f t="shared" si="5"/>
        <v>0.1762009512</v>
      </c>
    </row>
    <row r="34" ht="12.75" customHeight="1">
      <c r="A34" s="24" t="s">
        <v>50</v>
      </c>
      <c r="B34" s="27">
        <v>734767.08</v>
      </c>
      <c r="C34" s="25">
        <f t="shared" si="1"/>
        <v>6123.059</v>
      </c>
      <c r="D34" s="27">
        <v>776451.15</v>
      </c>
      <c r="E34" s="25">
        <f t="shared" si="2"/>
        <v>6470.42625</v>
      </c>
      <c r="F34" s="26">
        <f t="shared" si="3"/>
        <v>0.05673099835</v>
      </c>
      <c r="G34" s="27">
        <v>965461.77</v>
      </c>
      <c r="H34" s="25">
        <f t="shared" si="4"/>
        <v>8045.51475</v>
      </c>
      <c r="I34" s="26">
        <f t="shared" si="5"/>
        <v>-0.1957722469</v>
      </c>
    </row>
    <row r="35" ht="12.75" customHeight="1">
      <c r="A35" s="24" t="s">
        <v>51</v>
      </c>
      <c r="B35" s="27">
        <v>387404.22</v>
      </c>
      <c r="C35" s="25">
        <f t="shared" si="1"/>
        <v>3228.3685</v>
      </c>
      <c r="D35" s="27">
        <v>413584.58</v>
      </c>
      <c r="E35" s="25">
        <f t="shared" si="2"/>
        <v>3446.538167</v>
      </c>
      <c r="F35" s="26">
        <f t="shared" si="3"/>
        <v>0.06757892312</v>
      </c>
      <c r="G35" s="27">
        <v>423577.73</v>
      </c>
      <c r="H35" s="25">
        <f t="shared" si="4"/>
        <v>3529.814417</v>
      </c>
      <c r="I35" s="26">
        <f t="shared" si="5"/>
        <v>-0.02359224599</v>
      </c>
    </row>
    <row r="36" ht="12.75" customHeight="1">
      <c r="A36" s="28"/>
      <c r="B36" s="28"/>
      <c r="C36" s="28"/>
      <c r="D36" s="28"/>
      <c r="E36" s="28"/>
      <c r="F36" s="28"/>
      <c r="G36" s="28"/>
      <c r="H36" s="28"/>
      <c r="I36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29" t="s">
        <v>52</v>
      </c>
      <c r="B1" s="30" t="s">
        <v>53</v>
      </c>
      <c r="C1" s="30" t="s">
        <v>54</v>
      </c>
      <c r="D1" s="29" t="s">
        <v>55</v>
      </c>
    </row>
    <row r="2" ht="12.75" customHeight="1">
      <c r="A2" s="31"/>
      <c r="B2" s="32"/>
      <c r="C2" s="33"/>
      <c r="D2" s="34"/>
    </row>
    <row r="3" ht="12.0" customHeight="1">
      <c r="A3" s="31"/>
      <c r="B3" s="32"/>
      <c r="C3" s="33"/>
      <c r="D3" s="34"/>
    </row>
    <row r="4" ht="12.0" customHeight="1">
      <c r="A4" s="31"/>
      <c r="B4" s="32"/>
      <c r="C4" s="33"/>
      <c r="D4" s="34"/>
    </row>
    <row r="5" ht="15.75" customHeight="1">
      <c r="A5" s="35"/>
      <c r="B5" s="36"/>
      <c r="C5" s="37"/>
      <c r="D5" s="38"/>
    </row>
  </sheetData>
  <drawing r:id="rId1"/>
</worksheet>
</file>