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<sst xmlns="http://schemas.openxmlformats.org/spreadsheetml/2006/main" count="58" uniqueCount="56">
  <si>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</si>
  <si>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</si>
  <si>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</si>
  <si>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</si>
  <si>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</si>
  <si>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</si>
  <si>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</si>
  <si>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</si>
  <si>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</si>
  <si>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</si>
  <si>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</si>
  <si>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JAN-DEC</t>
  </si>
  <si>
    <t>SOURCE: CRCO</t>
  </si>
  <si>
    <t>En-route service units</t>
  </si>
  <si>
    <t>Actual [2021]</t>
  </si>
  <si>
    <t>Daily ER SU [2021]</t>
  </si>
  <si>
    <t>Actual [2022]</t>
  </si>
  <si>
    <t>Daily ER SU [actual, 2022]</t>
  </si>
  <si>
    <t>22/21 (%)</t>
  </si>
  <si>
    <t>Det. [2022]</t>
  </si>
  <si>
    <t>Daily ER SU [2022]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</si>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</sst>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45034.0</v>
      </c>
      <c r="C2" s="10" t="s">
        <v>7</v>
      </c>
      <c r="D2" s="11">
        <v>44926.0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8"/>
      <c r="I3" s="18"/>
    </row>
    <row r="4" ht="13.5" customHeight="1">
      <c r="A4" s="19" t="s">
        <v>11</v>
      </c>
      <c r="B4" s="20" t="s">
        <v>12</v>
      </c>
      <c r="C4" s="20">
        <v>365.0</v>
      </c>
      <c r="D4" s="21"/>
      <c r="E4" s="20">
        <v>365.0</v>
      </c>
      <c r="F4" s="21"/>
      <c r="G4" s="21"/>
      <c r="H4" s="20">
        <v>365.0</v>
      </c>
      <c r="I4" s="21"/>
    </row>
    <row r="5" ht="25.5" customHeight="1">
      <c r="A5" s="22" t="s">
        <v>13</v>
      </c>
      <c r="B5" s="22" t="s">
        <v>14</v>
      </c>
      <c r="C5" s="23" t="s">
        <v>15</v>
      </c>
      <c r="D5" s="22" t="s">
        <v>16</v>
      </c>
      <c r="E5" s="22" t="s">
        <v>17</v>
      </c>
      <c r="F5" s="22" t="s">
        <v>18</v>
      </c>
      <c r="G5" s="22" t="s">
        <v>19</v>
      </c>
      <c r="H5" s="22" t="s">
        <v>20</v>
      </c>
      <c r="I5" s="22" t="s">
        <v>21</v>
      </c>
    </row>
    <row r="6" ht="12.75" customHeight="1">
      <c r="A6" s="24" t="s">
        <v>22</v>
      </c>
      <c r="B6" s="25">
        <f>sum(B7:B35)</f>
        <v>66892685</v>
      </c>
      <c r="C6" s="25">
        <f t="shared" ref="C6:C35" si="1">B6/C$4</f>
        <v>183267.6301</v>
      </c>
      <c r="D6" s="25">
        <f>sum(D7:D35)</f>
        <v>108251348</v>
      </c>
      <c r="E6" s="25">
        <f t="shared" ref="E6:E35" si="2">D6/E$4</f>
        <v>296579.0356</v>
      </c>
      <c r="F6" s="26">
        <f t="shared" ref="F6:F35" si="3">E6/C6-1</f>
        <v>0.6182837929</v>
      </c>
      <c r="G6" s="25">
        <f>sum(G7:G35)</f>
        <v>104404890</v>
      </c>
      <c r="H6" s="25">
        <f t="shared" ref="H6:H35" si="4">G6/H$4</f>
        <v>286040.7945</v>
      </c>
      <c r="I6" s="26">
        <f t="shared" ref="I6:I35" si="5">D6/G6-1</f>
        <v>0.0368417418</v>
      </c>
    </row>
    <row r="7" ht="12.75" customHeight="1">
      <c r="A7" s="24" t="s">
        <v>23</v>
      </c>
      <c r="B7" s="27">
        <v>1799440.0</v>
      </c>
      <c r="C7" s="25">
        <f t="shared" si="1"/>
        <v>4929.972603</v>
      </c>
      <c r="D7" s="27">
        <v>3247862.0</v>
      </c>
      <c r="E7" s="25">
        <f t="shared" si="2"/>
        <v>8898.252055</v>
      </c>
      <c r="F7" s="26">
        <f t="shared" si="3"/>
        <v>0.8049293113</v>
      </c>
      <c r="G7" s="27">
        <v>3003888.0</v>
      </c>
      <c r="H7" s="25">
        <f t="shared" si="4"/>
        <v>8229.830137</v>
      </c>
      <c r="I7" s="26">
        <f t="shared" si="5"/>
        <v>0.08121940632</v>
      </c>
    </row>
    <row r="8" ht="12.75" customHeight="1">
      <c r="A8" s="24" t="s">
        <v>24</v>
      </c>
      <c r="B8" s="27">
        <v>1166899.0</v>
      </c>
      <c r="C8" s="25">
        <f t="shared" si="1"/>
        <v>3196.983562</v>
      </c>
      <c r="D8" s="27">
        <v>2096176.0</v>
      </c>
      <c r="E8" s="25">
        <f t="shared" si="2"/>
        <v>5742.947945</v>
      </c>
      <c r="F8" s="26">
        <f t="shared" si="3"/>
        <v>0.7963645525</v>
      </c>
      <c r="G8" s="27">
        <v>2107529.0</v>
      </c>
      <c r="H8" s="25">
        <f t="shared" si="4"/>
        <v>5774.052055</v>
      </c>
      <c r="I8" s="26">
        <f t="shared" si="5"/>
        <v>-0.005386877239</v>
      </c>
    </row>
    <row r="9" ht="12.75" customHeight="1">
      <c r="A9" s="24" t="s">
        <v>25</v>
      </c>
      <c r="B9" s="27">
        <v>2269765.0</v>
      </c>
      <c r="C9" s="25">
        <f t="shared" si="1"/>
        <v>6218.534247</v>
      </c>
      <c r="D9" s="27">
        <v>3870654.0</v>
      </c>
      <c r="E9" s="25">
        <f t="shared" si="2"/>
        <v>10604.53151</v>
      </c>
      <c r="F9" s="26">
        <f t="shared" si="3"/>
        <v>0.7053104617</v>
      </c>
      <c r="G9" s="27">
        <v>3109171.0</v>
      </c>
      <c r="H9" s="25">
        <f t="shared" si="4"/>
        <v>8518.276712</v>
      </c>
      <c r="I9" s="26">
        <f t="shared" si="5"/>
        <v>0.2449151237</v>
      </c>
    </row>
    <row r="10" ht="12.75" customHeight="1">
      <c r="A10" s="24" t="s">
        <v>26</v>
      </c>
      <c r="B10" s="27">
        <v>1518678.0</v>
      </c>
      <c r="C10" s="25">
        <f t="shared" si="1"/>
        <v>4160.761644</v>
      </c>
      <c r="D10" s="27">
        <v>2228835.0</v>
      </c>
      <c r="E10" s="25">
        <f t="shared" si="2"/>
        <v>6106.39726</v>
      </c>
      <c r="F10" s="26">
        <f t="shared" si="3"/>
        <v>0.4676152548</v>
      </c>
      <c r="G10" s="27">
        <v>1581839.0</v>
      </c>
      <c r="H10" s="25">
        <f t="shared" si="4"/>
        <v>4333.805479</v>
      </c>
      <c r="I10" s="26">
        <f t="shared" si="5"/>
        <v>0.4090150768</v>
      </c>
    </row>
    <row r="11" ht="12.75" customHeight="1">
      <c r="A11" s="24" t="s">
        <v>27</v>
      </c>
      <c r="B11" s="27">
        <v>1266300.0</v>
      </c>
      <c r="C11" s="25">
        <f t="shared" si="1"/>
        <v>3469.315068</v>
      </c>
      <c r="D11" s="27">
        <v>1788097.0</v>
      </c>
      <c r="E11" s="25">
        <f t="shared" si="2"/>
        <v>4898.89589</v>
      </c>
      <c r="F11" s="26">
        <f t="shared" si="3"/>
        <v>0.4120642818</v>
      </c>
      <c r="G11" s="27">
        <v>1837000.0</v>
      </c>
      <c r="H11" s="25">
        <f t="shared" si="4"/>
        <v>5032.876712</v>
      </c>
      <c r="I11" s="26">
        <f t="shared" si="5"/>
        <v>-0.02662112139</v>
      </c>
    </row>
    <row r="12" ht="12.75" customHeight="1">
      <c r="A12" s="24" t="s">
        <v>28</v>
      </c>
      <c r="B12" s="27">
        <v>1280175.0</v>
      </c>
      <c r="C12" s="25">
        <f t="shared" si="1"/>
        <v>3507.328767</v>
      </c>
      <c r="D12" s="27">
        <v>1814184.0</v>
      </c>
      <c r="E12" s="25">
        <f t="shared" si="2"/>
        <v>4970.367123</v>
      </c>
      <c r="F12" s="26">
        <f t="shared" si="3"/>
        <v>0.4171375007</v>
      </c>
      <c r="G12" s="27">
        <v>1840802.0</v>
      </c>
      <c r="H12" s="25">
        <f t="shared" si="4"/>
        <v>5043.293151</v>
      </c>
      <c r="I12" s="26">
        <f t="shared" si="5"/>
        <v>-0.01446000167</v>
      </c>
    </row>
    <row r="13" ht="12.75" customHeight="1">
      <c r="A13" s="24" t="s">
        <v>29</v>
      </c>
      <c r="B13" s="27">
        <v>784993.0</v>
      </c>
      <c r="C13" s="25">
        <f t="shared" si="1"/>
        <v>2150.665753</v>
      </c>
      <c r="D13" s="27">
        <v>1282410.0</v>
      </c>
      <c r="E13" s="25">
        <f t="shared" si="2"/>
        <v>3513.452055</v>
      </c>
      <c r="F13" s="26">
        <f t="shared" si="3"/>
        <v>0.6336578798</v>
      </c>
      <c r="G13" s="27">
        <v>1455159.0</v>
      </c>
      <c r="H13" s="25">
        <f t="shared" si="4"/>
        <v>3986.736986</v>
      </c>
      <c r="I13" s="26">
        <f t="shared" si="5"/>
        <v>-0.1187148621</v>
      </c>
    </row>
    <row r="14" ht="12.75" customHeight="1">
      <c r="A14" s="24" t="s">
        <v>30</v>
      </c>
      <c r="B14" s="27">
        <v>466942.0</v>
      </c>
      <c r="C14" s="25">
        <f t="shared" si="1"/>
        <v>1279.293151</v>
      </c>
      <c r="D14" s="27">
        <v>428511.0</v>
      </c>
      <c r="E14" s="25">
        <f t="shared" si="2"/>
        <v>1174.00274</v>
      </c>
      <c r="F14" s="26">
        <f t="shared" si="3"/>
        <v>-0.08230358374</v>
      </c>
      <c r="G14" s="27">
        <v>726854.0</v>
      </c>
      <c r="H14" s="25">
        <f t="shared" si="4"/>
        <v>1991.380822</v>
      </c>
      <c r="I14" s="26">
        <f t="shared" si="5"/>
        <v>-0.4104579462</v>
      </c>
    </row>
    <row r="15" ht="12.75" customHeight="1">
      <c r="A15" s="24" t="s">
        <v>31</v>
      </c>
      <c r="B15" s="27">
        <v>494854.0</v>
      </c>
      <c r="C15" s="25">
        <f t="shared" si="1"/>
        <v>1355.764384</v>
      </c>
      <c r="D15" s="27">
        <v>597862.0</v>
      </c>
      <c r="E15" s="25">
        <f t="shared" si="2"/>
        <v>1637.978082</v>
      </c>
      <c r="F15" s="26">
        <f t="shared" si="3"/>
        <v>0.2081583659</v>
      </c>
      <c r="G15" s="27">
        <v>894387.0</v>
      </c>
      <c r="H15" s="25">
        <f t="shared" si="4"/>
        <v>2450.375342</v>
      </c>
      <c r="I15" s="26">
        <f t="shared" si="5"/>
        <v>-0.3315399262</v>
      </c>
    </row>
    <row r="16" ht="12.75" customHeight="1">
      <c r="A16" s="24" t="s">
        <v>32</v>
      </c>
      <c r="B16" s="27">
        <v>1.118052E7</v>
      </c>
      <c r="C16" s="25">
        <f t="shared" si="1"/>
        <v>30631.56164</v>
      </c>
      <c r="D16" s="27">
        <v>1.8897985E7</v>
      </c>
      <c r="E16" s="25">
        <f t="shared" si="2"/>
        <v>51775.30137</v>
      </c>
      <c r="F16" s="26">
        <f t="shared" si="3"/>
        <v>0.6902599342</v>
      </c>
      <c r="G16" s="27">
        <v>1.698996E7</v>
      </c>
      <c r="H16" s="25">
        <f t="shared" si="4"/>
        <v>46547.83562</v>
      </c>
      <c r="I16" s="26">
        <f t="shared" si="5"/>
        <v>0.1123030896</v>
      </c>
    </row>
    <row r="17" ht="12.75" customHeight="1">
      <c r="A17" s="24" t="s">
        <v>33</v>
      </c>
      <c r="B17" s="27">
        <v>7678785.0</v>
      </c>
      <c r="C17" s="25">
        <f t="shared" si="1"/>
        <v>21037.76712</v>
      </c>
      <c r="D17" s="27">
        <v>1.2390208E7</v>
      </c>
      <c r="E17" s="25">
        <f t="shared" si="2"/>
        <v>33945.77534</v>
      </c>
      <c r="F17" s="26">
        <f t="shared" si="3"/>
        <v>0.6135636041</v>
      </c>
      <c r="G17" s="27">
        <v>1.36435E7</v>
      </c>
      <c r="H17" s="25">
        <f t="shared" si="4"/>
        <v>37379.45205</v>
      </c>
      <c r="I17" s="26">
        <f t="shared" si="5"/>
        <v>-0.0918600066</v>
      </c>
    </row>
    <row r="18" ht="12.75" customHeight="1">
      <c r="A18" s="24" t="s">
        <v>34</v>
      </c>
      <c r="B18" s="27">
        <v>4048217.0</v>
      </c>
      <c r="C18" s="25">
        <f t="shared" si="1"/>
        <v>11091.00548</v>
      </c>
      <c r="D18" s="27">
        <v>6416384.0</v>
      </c>
      <c r="E18" s="25">
        <f t="shared" si="2"/>
        <v>17579.13425</v>
      </c>
      <c r="F18" s="26">
        <f t="shared" si="3"/>
        <v>0.5849901327</v>
      </c>
      <c r="G18" s="27">
        <v>5861000.0</v>
      </c>
      <c r="H18" s="25">
        <f t="shared" si="4"/>
        <v>16057.53425</v>
      </c>
      <c r="I18" s="26">
        <f t="shared" si="5"/>
        <v>0.0947592561</v>
      </c>
    </row>
    <row r="19" ht="12.75" customHeight="1">
      <c r="A19" s="24" t="s">
        <v>35</v>
      </c>
      <c r="B19" s="27">
        <v>1726646.0</v>
      </c>
      <c r="C19" s="25">
        <f t="shared" si="1"/>
        <v>4730.536986</v>
      </c>
      <c r="D19" s="27">
        <v>3184085.0</v>
      </c>
      <c r="E19" s="25">
        <f t="shared" si="2"/>
        <v>8723.520548</v>
      </c>
      <c r="F19" s="26">
        <f t="shared" si="3"/>
        <v>0.8440867439</v>
      </c>
      <c r="G19" s="27">
        <v>2419349.0</v>
      </c>
      <c r="H19" s="25">
        <f t="shared" si="4"/>
        <v>6628.353425</v>
      </c>
      <c r="I19" s="26">
        <f t="shared" si="5"/>
        <v>0.3160916428</v>
      </c>
    </row>
    <row r="20" ht="12.75" customHeight="1">
      <c r="A20" s="24" t="s">
        <v>36</v>
      </c>
      <c r="B20" s="27">
        <v>2419194.0</v>
      </c>
      <c r="C20" s="25">
        <f t="shared" si="1"/>
        <v>6627.928767</v>
      </c>
      <c r="D20" s="27">
        <v>4233452.0</v>
      </c>
      <c r="E20" s="25">
        <f t="shared" si="2"/>
        <v>11598.49863</v>
      </c>
      <c r="F20" s="26">
        <f t="shared" si="3"/>
        <v>0.7499431629</v>
      </c>
      <c r="G20" s="27">
        <v>3991000.0</v>
      </c>
      <c r="H20" s="25">
        <f t="shared" si="4"/>
        <v>10934.24658</v>
      </c>
      <c r="I20" s="26">
        <f t="shared" si="5"/>
        <v>0.0607496868</v>
      </c>
    </row>
    <row r="21" ht="12.75" customHeight="1">
      <c r="A21" s="24" t="s">
        <v>37</v>
      </c>
      <c r="B21" s="27">
        <v>5782897.0</v>
      </c>
      <c r="C21" s="25">
        <f t="shared" si="1"/>
        <v>15843.55342</v>
      </c>
      <c r="D21" s="27">
        <v>9561778.0</v>
      </c>
      <c r="E21" s="25">
        <f t="shared" si="2"/>
        <v>26196.65205</v>
      </c>
      <c r="F21" s="26">
        <f t="shared" si="3"/>
        <v>0.6534581197</v>
      </c>
      <c r="G21" s="27">
        <v>8507000.0</v>
      </c>
      <c r="H21" s="25">
        <f t="shared" si="4"/>
        <v>23306.84932</v>
      </c>
      <c r="I21" s="26">
        <f t="shared" si="5"/>
        <v>0.1239894205</v>
      </c>
    </row>
    <row r="22" ht="12.75" customHeight="1">
      <c r="A22" s="24" t="s">
        <v>38</v>
      </c>
      <c r="B22" s="27">
        <v>541944.0</v>
      </c>
      <c r="C22" s="25">
        <f t="shared" si="1"/>
        <v>1484.778082</v>
      </c>
      <c r="D22" s="27">
        <v>465601.0</v>
      </c>
      <c r="E22" s="25">
        <f t="shared" si="2"/>
        <v>1275.619178</v>
      </c>
      <c r="F22" s="26">
        <f t="shared" si="3"/>
        <v>-0.1408687983</v>
      </c>
      <c r="G22" s="27">
        <v>466000.0</v>
      </c>
      <c r="H22" s="25">
        <f t="shared" si="4"/>
        <v>1276.712329</v>
      </c>
      <c r="I22" s="26">
        <f t="shared" si="5"/>
        <v>-0.000856223176</v>
      </c>
    </row>
    <row r="23" ht="12.75" customHeight="1">
      <c r="A23" s="24" t="s">
        <v>39</v>
      </c>
      <c r="B23" s="27">
        <v>443151.0</v>
      </c>
      <c r="C23" s="25">
        <f t="shared" si="1"/>
        <v>1214.112329</v>
      </c>
      <c r="D23" s="27">
        <v>375999.0</v>
      </c>
      <c r="E23" s="25">
        <f t="shared" si="2"/>
        <v>1030.134247</v>
      </c>
      <c r="F23" s="26">
        <f t="shared" si="3"/>
        <v>-0.1515329989</v>
      </c>
      <c r="G23" s="27">
        <v>372000.0</v>
      </c>
      <c r="H23" s="25">
        <f t="shared" si="4"/>
        <v>1019.178082</v>
      </c>
      <c r="I23" s="26">
        <f t="shared" si="5"/>
        <v>0.01075</v>
      </c>
    </row>
    <row r="24" ht="12.75" customHeight="1">
      <c r="A24" s="24" t="s">
        <v>40</v>
      </c>
      <c r="B24" s="27">
        <v>503699.0</v>
      </c>
      <c r="C24" s="25">
        <f t="shared" si="1"/>
        <v>1379.99726</v>
      </c>
      <c r="D24" s="27">
        <v>666812.0</v>
      </c>
      <c r="E24" s="25">
        <f t="shared" si="2"/>
        <v>1826.882192</v>
      </c>
      <c r="F24" s="26">
        <f t="shared" si="3"/>
        <v>0.3238303034</v>
      </c>
      <c r="G24" s="27">
        <v>811000.0</v>
      </c>
      <c r="H24" s="25">
        <f t="shared" si="4"/>
        <v>2221.917808</v>
      </c>
      <c r="I24" s="26">
        <f t="shared" si="5"/>
        <v>-0.1777903822</v>
      </c>
    </row>
    <row r="25" ht="12.75" customHeight="1">
      <c r="A25" s="24" t="s">
        <v>41</v>
      </c>
      <c r="B25" s="27">
        <v>1565320.0</v>
      </c>
      <c r="C25" s="25">
        <f t="shared" si="1"/>
        <v>4288.547945</v>
      </c>
      <c r="D25" s="27">
        <v>2585835.0</v>
      </c>
      <c r="E25" s="25">
        <f t="shared" si="2"/>
        <v>7084.479452</v>
      </c>
      <c r="F25" s="26">
        <f t="shared" si="3"/>
        <v>0.6519529553</v>
      </c>
      <c r="G25" s="27">
        <v>2593000.0</v>
      </c>
      <c r="H25" s="25">
        <f t="shared" si="4"/>
        <v>7104.109589</v>
      </c>
      <c r="I25" s="26">
        <f t="shared" si="5"/>
        <v>-0.002763208639</v>
      </c>
    </row>
    <row r="26" ht="12.75" customHeight="1">
      <c r="A26" s="24" t="s">
        <v>42</v>
      </c>
      <c r="B26" s="27">
        <v>1445483.0</v>
      </c>
      <c r="C26" s="25">
        <f t="shared" si="1"/>
        <v>3960.227397</v>
      </c>
      <c r="D26" s="27">
        <v>2071287.0</v>
      </c>
      <c r="E26" s="25">
        <f t="shared" si="2"/>
        <v>5674.758904</v>
      </c>
      <c r="F26" s="26">
        <f t="shared" si="3"/>
        <v>0.4329376409</v>
      </c>
      <c r="G26" s="27">
        <v>2048218.0</v>
      </c>
      <c r="H26" s="25">
        <f t="shared" si="4"/>
        <v>5611.556164</v>
      </c>
      <c r="I26" s="26">
        <f t="shared" si="5"/>
        <v>0.01126296127</v>
      </c>
    </row>
    <row r="27" ht="12.75" customHeight="1">
      <c r="A27" s="24" t="s">
        <v>43</v>
      </c>
      <c r="B27" s="27">
        <v>2585928.0</v>
      </c>
      <c r="C27" s="25">
        <f t="shared" si="1"/>
        <v>7084.734247</v>
      </c>
      <c r="D27" s="27">
        <v>3128964.0</v>
      </c>
      <c r="E27" s="25">
        <f t="shared" si="2"/>
        <v>8572.50411</v>
      </c>
      <c r="F27" s="26">
        <f t="shared" si="3"/>
        <v>0.209996566</v>
      </c>
      <c r="G27" s="27">
        <v>3990970.0</v>
      </c>
      <c r="H27" s="25">
        <f t="shared" si="4"/>
        <v>10934.16438</v>
      </c>
      <c r="I27" s="26">
        <f t="shared" si="5"/>
        <v>-0.2159890954</v>
      </c>
    </row>
    <row r="28" ht="12.75" customHeight="1">
      <c r="A28" s="24" t="s">
        <v>44</v>
      </c>
      <c r="B28" s="27">
        <v>1988333.0</v>
      </c>
      <c r="C28" s="25">
        <f t="shared" si="1"/>
        <v>5447.487671</v>
      </c>
      <c r="D28" s="27">
        <v>3695099.0</v>
      </c>
      <c r="E28" s="25">
        <f t="shared" si="2"/>
        <v>10123.5589</v>
      </c>
      <c r="F28" s="26">
        <f t="shared" si="3"/>
        <v>0.8583904205</v>
      </c>
      <c r="G28" s="27">
        <v>3315551.0</v>
      </c>
      <c r="H28" s="25">
        <f t="shared" si="4"/>
        <v>9083.70137</v>
      </c>
      <c r="I28" s="26">
        <f t="shared" si="5"/>
        <v>0.1144750903</v>
      </c>
    </row>
    <row r="29" ht="12.75" customHeight="1">
      <c r="A29" s="24" t="s">
        <v>45</v>
      </c>
      <c r="B29" s="27">
        <v>2869907.0</v>
      </c>
      <c r="C29" s="25">
        <f t="shared" si="1"/>
        <v>7862.758904</v>
      </c>
      <c r="D29" s="27">
        <v>4770304.0</v>
      </c>
      <c r="E29" s="25">
        <f t="shared" si="2"/>
        <v>13069.32603</v>
      </c>
      <c r="F29" s="26">
        <f t="shared" si="3"/>
        <v>0.6621806909</v>
      </c>
      <c r="G29" s="27">
        <v>4583000.0</v>
      </c>
      <c r="H29" s="25">
        <f t="shared" si="4"/>
        <v>12556.16438</v>
      </c>
      <c r="I29" s="26">
        <f t="shared" si="5"/>
        <v>0.04086929959</v>
      </c>
    </row>
    <row r="30" ht="12.75" customHeight="1">
      <c r="A30" s="24" t="s">
        <v>46</v>
      </c>
      <c r="B30" s="27">
        <v>611991.0</v>
      </c>
      <c r="C30" s="25">
        <f t="shared" si="1"/>
        <v>1676.687671</v>
      </c>
      <c r="D30" s="27">
        <v>972528.0</v>
      </c>
      <c r="E30" s="25">
        <f t="shared" si="2"/>
        <v>2664.460274</v>
      </c>
      <c r="F30" s="26">
        <f t="shared" si="3"/>
        <v>0.5891214086</v>
      </c>
      <c r="G30" s="27">
        <v>798000.0</v>
      </c>
      <c r="H30" s="25">
        <f t="shared" si="4"/>
        <v>2186.30137</v>
      </c>
      <c r="I30" s="26">
        <f t="shared" si="5"/>
        <v>0.2187067669</v>
      </c>
    </row>
    <row r="31" ht="12.75" customHeight="1">
      <c r="A31" s="24" t="s">
        <v>47</v>
      </c>
      <c r="B31" s="27">
        <v>369971.0</v>
      </c>
      <c r="C31" s="25">
        <f t="shared" si="1"/>
        <v>1013.619178</v>
      </c>
      <c r="D31" s="27">
        <v>595456.0</v>
      </c>
      <c r="E31" s="25">
        <f t="shared" si="2"/>
        <v>1631.386301</v>
      </c>
      <c r="F31" s="26">
        <f t="shared" si="3"/>
        <v>0.6094666879</v>
      </c>
      <c r="G31" s="27">
        <v>535978.0</v>
      </c>
      <c r="H31" s="25">
        <f t="shared" si="4"/>
        <v>1468.432877</v>
      </c>
      <c r="I31" s="26">
        <f t="shared" si="5"/>
        <v>0.1109709727</v>
      </c>
    </row>
    <row r="32" ht="12.75" customHeight="1">
      <c r="A32" s="24" t="s">
        <v>48</v>
      </c>
      <c r="B32" s="27">
        <v>1007563.0</v>
      </c>
      <c r="C32" s="25">
        <f t="shared" si="1"/>
        <v>2760.446575</v>
      </c>
      <c r="D32" s="27">
        <v>1789655.0</v>
      </c>
      <c r="E32" s="25">
        <f t="shared" si="2"/>
        <v>4903.164384</v>
      </c>
      <c r="F32" s="26">
        <f t="shared" si="3"/>
        <v>0.7762214373</v>
      </c>
      <c r="G32" s="27">
        <v>1414576.0</v>
      </c>
      <c r="H32" s="25">
        <f t="shared" si="4"/>
        <v>3875.550685</v>
      </c>
      <c r="I32" s="26">
        <f t="shared" si="5"/>
        <v>0.2651529504</v>
      </c>
    </row>
    <row r="33" ht="12.75" customHeight="1">
      <c r="A33" s="24" t="s">
        <v>49</v>
      </c>
      <c r="B33" s="27">
        <v>6382913.0</v>
      </c>
      <c r="C33" s="25">
        <f t="shared" si="1"/>
        <v>17487.43288</v>
      </c>
      <c r="D33" s="27">
        <v>1.1078709E7</v>
      </c>
      <c r="E33" s="25">
        <f t="shared" si="2"/>
        <v>30352.6274</v>
      </c>
      <c r="F33" s="26">
        <f t="shared" si="3"/>
        <v>0.7356822817</v>
      </c>
      <c r="G33" s="27">
        <v>1.1190159E7</v>
      </c>
      <c r="H33" s="25">
        <f t="shared" si="4"/>
        <v>30657.96986</v>
      </c>
      <c r="I33" s="26">
        <f t="shared" si="5"/>
        <v>-0.009959644005</v>
      </c>
    </row>
    <row r="34" ht="12.75" customHeight="1">
      <c r="A34" s="24" t="s">
        <v>50</v>
      </c>
      <c r="B34" s="27">
        <v>1794889.0</v>
      </c>
      <c r="C34" s="25">
        <f t="shared" si="1"/>
        <v>4917.50411</v>
      </c>
      <c r="D34" s="27">
        <v>2471898.0</v>
      </c>
      <c r="E34" s="25">
        <f t="shared" si="2"/>
        <v>6772.323288</v>
      </c>
      <c r="F34" s="26">
        <f t="shared" si="3"/>
        <v>0.377187113</v>
      </c>
      <c r="G34" s="27">
        <v>2724000.0</v>
      </c>
      <c r="H34" s="25">
        <f t="shared" si="4"/>
        <v>7463.013699</v>
      </c>
      <c r="I34" s="26">
        <f t="shared" si="5"/>
        <v>-0.09254845815</v>
      </c>
    </row>
    <row r="35" ht="12.75" customHeight="1">
      <c r="A35" s="24" t="s">
        <v>51</v>
      </c>
      <c r="B35" s="27">
        <v>897288.0</v>
      </c>
      <c r="C35" s="25">
        <f t="shared" si="1"/>
        <v>2458.323288</v>
      </c>
      <c r="D35" s="27">
        <v>1544718.0</v>
      </c>
      <c r="E35" s="25">
        <f t="shared" si="2"/>
        <v>4232.10411</v>
      </c>
      <c r="F35" s="26">
        <f t="shared" si="3"/>
        <v>0.7215409099</v>
      </c>
      <c r="G35" s="27">
        <v>1594000.0</v>
      </c>
      <c r="H35" s="25">
        <f t="shared" si="4"/>
        <v>4367.123288</v>
      </c>
      <c r="I35" s="26">
        <f t="shared" si="5"/>
        <v>-0.03091718946</v>
      </c>
    </row>
    <row r="36" ht="12.75" customHeight="1">
      <c r="A36" s="28"/>
      <c r="B36" s="28"/>
      <c r="C36" s="28"/>
      <c r="D36" s="28"/>
      <c r="E36" s="28"/>
      <c r="F36" s="28"/>
      <c r="G36" s="28"/>
      <c r="H36" s="28"/>
      <c r="I36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29" t="s">
        <v>52</v>
      </c>
      <c r="B1" s="30" t="s">
        <v>53</v>
      </c>
      <c r="C1" s="30" t="s">
        <v>54</v>
      </c>
      <c r="D1" s="29" t="s">
        <v>55</v>
      </c>
    </row>
    <row r="2" ht="12.75" customHeight="1">
      <c r="A2" s="31"/>
      <c r="B2" s="32"/>
      <c r="C2" s="33"/>
      <c r="D2" s="34"/>
    </row>
    <row r="3" ht="12.0" customHeight="1">
      <c r="A3" s="31"/>
      <c r="B3" s="32"/>
      <c r="C3" s="33"/>
      <c r="D3" s="34"/>
    </row>
    <row r="4" ht="12.0" customHeight="1">
      <c r="A4" s="31"/>
      <c r="B4" s="32"/>
      <c r="C4" s="33"/>
      <c r="D4" s="34"/>
    </row>
    <row r="5" ht="15.75" customHeight="1">
      <c r="A5" s="35"/>
      <c r="B5" s="36"/>
      <c r="C5" s="37"/>
      <c r="D5" s="38"/>
    </row>
  </sheetData>
  <drawing r:id="rId1"/>
</worksheet>
</file>