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SU_CZ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<sst xmlns="http://schemas.openxmlformats.org/spreadsheetml/2006/main" count="56" uniqueCount="55">
  <si>
    <t>Data source</t>
  </si>
  <si>
    <t>EUROCONTROL</t>
  </si>
  <si>
    <t>Period Start</t>
  </si>
  <si>
    <t>Meta data</t>
  </si>
  <si>
    <t>N/A</t>
  </si>
  <si>
    <t xml:space="preserve"> </t>
  </si>
  <si>
    <t>Release date</t>
  </si>
  <si>
    <t>Period End</t>
  </si>
  <si>
    <t>Contact</t>
  </si>
  <si>
    <t>pru-support@eurocontrol.int</t>
  </si>
  <si>
    <t>Period: JAN-SEP</t>
  </si>
  <si>
    <t>SOURCE: CRCO</t>
  </si>
  <si>
    <t>En-route service units</t>
  </si>
  <si>
    <t>Actual [2020]</t>
  </si>
  <si>
    <t>Daily ER SU [2020]</t>
  </si>
  <si>
    <t>Actual [2021]</t>
  </si>
  <si>
    <t>Daily ER SU [actual, 2021]</t>
  </si>
  <si>
    <t>21/20 (%)</t>
  </si>
  <si>
    <t>Det. [2021]</t>
  </si>
  <si>
    <t>Daily ER SU [2021]</t>
  </si>
  <si>
    <t>act./det.(%)</t>
  </si>
  <si>
    <t>SES Area</t>
  </si>
  <si>
    <t>Austria</t>
  </si>
  <si>
    <t>Belgium-Luxembourg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</si>
  <si>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</si>
  <si>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</si>
  <si>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</si>
  <si>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</si>
  <si>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</si>
  <si>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</si>
  <si>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</si>
  <si>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</si>
  <si>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</si>
  <si>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</si>
  <si>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</si>
  <si>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</si>
  <si>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</si>
  <si>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</si>
  <si>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</si>
  <si>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</si>
  <si>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</si>
  <si>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</si>
  <si>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</si>
  <si>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Continental</t>
  </si>
  <si>
    <t>Romania</t>
  </si>
  <si>
    <t>Slovakia</t>
  </si>
  <si>
    <t>Slovenia</t>
  </si>
  <si>
    <t>Spain Canarias</t>
  </si>
  <si>
    <t>Spain Continental</t>
  </si>
  <si>
    <t>Sweden</t>
  </si>
  <si>
    <t>Switzerland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</si>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</sst>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d mmm yyyy"/>
    <numFmt numFmtId="166" formatCode="d mmm. yyyy"/>
    <numFmt numFmtId="167" formatCode="m/d/yyyy"/>
    <numFmt numFmtId="168" formatCode="0.0%"/>
  </numFmts>
  <fonts count="14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b/>
      <sz val="10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u/>
      <sz val="10.0"/>
      <color rgb="FF396EA2"/>
      <name val="Calibri"/>
    </font>
    <font>
      <sz val="10.0"/>
      <color rgb="FF000000"/>
      <name val="Calibri"/>
    </font>
    <font>
      <b/>
      <sz val="8.0"/>
      <color rgb="FFC00000"/>
      <name val="Calibri"/>
    </font>
    <font>
      <sz val="10.0"/>
      <color rgb="FFF3F3F3"/>
      <name val="Calibri"/>
    </font>
    <font>
      <sz val="9.0"/>
      <color rgb="FF000000"/>
      <name val="Calibri"/>
    </font>
    <font>
      <sz val="9.0"/>
      <color rgb="FFF3F3F3"/>
      <name val="Calibri"/>
    </font>
    <font>
      <sz val="9.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D9D9D9"/>
        <bgColor rgb="FFD9D9D9"/>
      </patternFill>
    </fill>
  </fills>
  <borders count="10">
    <border/>
    <border>
      <left/>
      <right/>
      <top/>
      <bottom/>
    </border>
    <border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/>
      <right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0" fillId="3" fontId="2" numFmtId="164" xfId="0" applyAlignment="1" applyFont="1" applyNumberFormat="1">
      <alignment horizontal="left" readingOrder="0" shrinkToFit="0" wrapText="0"/>
    </xf>
    <xf borderId="3" fillId="2" fontId="3" numFmtId="0" xfId="0" applyAlignment="1" applyBorder="1" applyFont="1">
      <alignment horizontal="left" shrinkToFit="0" wrapText="0"/>
    </xf>
    <xf borderId="1" fillId="3" fontId="4" numFmtId="0" xfId="0" applyAlignment="1" applyBorder="1" applyFont="1">
      <alignment horizontal="left" readingOrder="0" shrinkToFit="0" wrapText="0"/>
    </xf>
    <xf borderId="0" fillId="3" fontId="4" numFmtId="0" xfId="0" applyAlignment="1" applyFont="1">
      <alignment horizontal="left" readingOrder="0" shrinkToFit="0" wrapText="0"/>
    </xf>
    <xf borderId="4" fillId="2" fontId="1" numFmtId="0" xfId="0" applyAlignment="1" applyBorder="1" applyFont="1">
      <alignment shrinkToFit="0" wrapText="0"/>
    </xf>
    <xf borderId="4" fillId="3" fontId="5" numFmtId="165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shrinkToFit="0" vertical="bottom" wrapText="0"/>
    </xf>
    <xf borderId="6" fillId="3" fontId="2" numFmtId="166" xfId="0" applyAlignment="1" applyBorder="1" applyFont="1" applyNumberFormat="1">
      <alignment horizontal="left" readingOrder="0" vertical="bottom"/>
    </xf>
    <xf borderId="4" fillId="2" fontId="3" numFmtId="0" xfId="0" applyAlignment="1" applyBorder="1" applyFont="1">
      <alignment horizontal="left" shrinkToFit="0" wrapText="0"/>
    </xf>
    <xf borderId="4" fillId="3" fontId="6" numFmtId="0" xfId="0" applyAlignment="1" applyBorder="1" applyFont="1">
      <alignment horizontal="left" readingOrder="0" shrinkToFit="0" wrapText="0"/>
    </xf>
    <xf borderId="0" fillId="3" fontId="7" numFmtId="167" xfId="0" applyAlignment="1" applyFont="1" applyNumberFormat="1">
      <alignment horizontal="left" shrinkToFit="0" wrapText="0"/>
    </xf>
    <xf borderId="1" fillId="3" fontId="8" numFmtId="0" xfId="0" applyAlignment="1" applyBorder="1" applyFont="1">
      <alignment shrinkToFit="0" wrapText="1"/>
    </xf>
    <xf borderId="1" fillId="3" fontId="8" numFmtId="0" xfId="0" applyAlignment="1" applyBorder="1" applyFont="1">
      <alignment readingOrder="0" shrinkToFit="0" wrapText="1"/>
    </xf>
    <xf borderId="0" fillId="3" fontId="8" numFmtId="0" xfId="0" applyAlignment="1" applyFont="1">
      <alignment shrinkToFit="0" wrapText="1"/>
    </xf>
    <xf borderId="7" fillId="3" fontId="9" numFmtId="0" xfId="0" applyAlignment="1" applyBorder="1" applyFont="1">
      <alignment horizontal="left" readingOrder="0" shrinkToFit="0" vertical="center" wrapText="0"/>
    </xf>
    <xf borderId="7" fillId="3" fontId="9" numFmtId="0" xfId="0" applyAlignment="1" applyBorder="1" applyFont="1">
      <alignment horizontal="center" readingOrder="0" shrinkToFit="0" vertical="center" wrapText="0"/>
    </xf>
    <xf borderId="7" fillId="3" fontId="9" numFmtId="0" xfId="0" applyAlignment="1" applyBorder="1" applyFont="1">
      <alignment horizontal="center" shrinkToFit="0" vertical="center" wrapText="0"/>
    </xf>
    <xf borderId="7" fillId="4" fontId="10" numFmtId="0" xfId="0" applyAlignment="1" applyBorder="1" applyFill="1" applyFont="1">
      <alignment horizontal="center" readingOrder="0" shrinkToFit="0" vertical="center" wrapText="1"/>
    </xf>
    <xf borderId="7" fillId="4" fontId="10" numFmtId="49" xfId="0" applyAlignment="1" applyBorder="1" applyFont="1" applyNumberFormat="1">
      <alignment horizontal="center" readingOrder="0" shrinkToFit="0" vertical="center" wrapText="1"/>
    </xf>
    <xf borderId="7" fillId="3" fontId="11" numFmtId="0" xfId="0" applyAlignment="1" applyBorder="1" applyFont="1">
      <alignment readingOrder="0" shrinkToFit="0" vertical="center" wrapText="0"/>
    </xf>
    <xf borderId="7" fillId="5" fontId="11" numFmtId="3" xfId="0" applyAlignment="1" applyBorder="1" applyFill="1" applyFont="1" applyNumberFormat="1">
      <alignment horizontal="right" readingOrder="0" shrinkToFit="0" vertical="center" wrapText="0"/>
    </xf>
    <xf borderId="7" fillId="5" fontId="8" numFmtId="168" xfId="0" applyAlignment="1" applyBorder="1" applyFont="1" applyNumberFormat="1">
      <alignment horizontal="right" shrinkToFit="0" wrapText="1"/>
    </xf>
    <xf borderId="7" fillId="3" fontId="11" numFmtId="3" xfId="0" applyAlignment="1" applyBorder="1" applyFont="1" applyNumberFormat="1">
      <alignment horizontal="right" readingOrder="0" shrinkToFit="0" vertical="center" wrapText="0"/>
    </xf>
    <xf borderId="0" fillId="3" fontId="11" numFmtId="0" xfId="0" applyAlignment="1" applyFont="1">
      <alignment readingOrder="0" shrinkToFit="0" vertical="center" wrapText="0"/>
    </xf>
    <xf borderId="0" fillId="5" fontId="11" numFmtId="3" xfId="0" applyAlignment="1" applyFont="1" applyNumberFormat="1">
      <alignment horizontal="right" readingOrder="0" shrinkToFit="0" vertical="center" wrapText="0"/>
    </xf>
    <xf borderId="0" fillId="5" fontId="8" numFmtId="168" xfId="0" applyAlignment="1" applyFont="1" applyNumberFormat="1">
      <alignment horizontal="right" shrinkToFit="0" wrapText="1"/>
    </xf>
    <xf borderId="8" fillId="4" fontId="12" numFmtId="0" xfId="0" applyAlignment="1" applyBorder="1" applyFont="1">
      <alignment shrinkToFit="0" wrapText="0"/>
    </xf>
    <xf borderId="8" fillId="4" fontId="12" numFmtId="0" xfId="0" applyAlignment="1" applyBorder="1" applyFont="1">
      <alignment horizontal="center" shrinkToFit="0" wrapText="0"/>
    </xf>
    <xf borderId="9" fillId="3" fontId="13" numFmtId="164" xfId="0" applyAlignment="1" applyBorder="1" applyFont="1" applyNumberFormat="1">
      <alignment horizontal="left" readingOrder="0" shrinkToFit="0" vertical="bottom" wrapText="0"/>
    </xf>
    <xf borderId="0" fillId="3" fontId="11" numFmtId="0" xfId="0" applyAlignment="1" applyFont="1">
      <alignment readingOrder="0" shrinkToFit="0" vertical="center" wrapText="1"/>
    </xf>
    <xf borderId="0" fillId="3" fontId="11" numFmtId="0" xfId="0" applyAlignment="1" applyFont="1">
      <alignment horizontal="center" readingOrder="0" shrinkToFit="0" vertical="center" wrapText="0"/>
    </xf>
    <xf borderId="0" fillId="3" fontId="11" numFmtId="0" xfId="0" applyAlignment="1" applyFont="1">
      <alignment readingOrder="0" shrinkToFit="0" wrapText="1"/>
    </xf>
    <xf borderId="0" fillId="3" fontId="13" numFmtId="164" xfId="0" applyAlignment="1" applyFont="1" applyNumberFormat="1">
      <alignment horizontal="center" readingOrder="0" shrinkToFit="0" vertical="bottom" wrapText="0"/>
    </xf>
    <xf borderId="0" fillId="3" fontId="11" numFmtId="17" xfId="0" applyAlignment="1" applyFont="1" applyNumberFormat="1">
      <alignment vertical="bottom"/>
    </xf>
    <xf borderId="0" fillId="3" fontId="11" numFmtId="0" xfId="0" applyAlignment="1" applyFont="1">
      <alignment horizontal="center" shrinkToFit="0" vertical="bottom" wrapText="0"/>
    </xf>
    <xf borderId="0" fillId="3" fontId="1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14"/>
    <col customWidth="1" min="2" max="2" width="20.57"/>
    <col customWidth="1" min="3" max="3" width="13.14"/>
    <col customWidth="1" min="4" max="4" width="14.43"/>
    <col customWidth="1" min="5" max="5" width="15.43"/>
    <col customWidth="1" min="6" max="6" width="9.0"/>
    <col customWidth="1" min="7" max="7" width="15.86"/>
    <col customWidth="1" min="8" max="8" width="13.86"/>
    <col customWidth="1" min="9" max="9" width="12.86"/>
  </cols>
  <sheetData>
    <row r="1" ht="12.75" customHeight="1">
      <c r="A1" s="1" t="s">
        <v>0</v>
      </c>
      <c r="B1" s="2" t="s">
        <v>1</v>
      </c>
      <c r="C1" s="3" t="s">
        <v>2</v>
      </c>
      <c r="D1" s="4">
        <v>43831.0</v>
      </c>
      <c r="E1" s="5" t="s">
        <v>3</v>
      </c>
      <c r="F1" s="6" t="s">
        <v>4</v>
      </c>
      <c r="G1" s="7" t="s">
        <v>5</v>
      </c>
      <c r="H1" s="7"/>
      <c r="I1" s="7"/>
    </row>
    <row r="2" ht="12.75" customHeight="1">
      <c r="A2" s="8" t="s">
        <v>6</v>
      </c>
      <c r="B2" s="9">
        <v>44481.0</v>
      </c>
      <c r="C2" s="10" t="s">
        <v>7</v>
      </c>
      <c r="D2" s="11">
        <v>44469.0</v>
      </c>
      <c r="E2" s="12" t="s">
        <v>8</v>
      </c>
      <c r="F2" s="13" t="s">
        <v>9</v>
      </c>
      <c r="G2" s="14"/>
      <c r="H2" s="14"/>
      <c r="I2" s="14"/>
    </row>
    <row r="3" ht="12.75" customHeight="1">
      <c r="A3" s="15"/>
      <c r="B3" s="15"/>
      <c r="C3" s="15"/>
      <c r="D3" s="16" t="s">
        <v>5</v>
      </c>
      <c r="E3" s="15"/>
      <c r="F3" s="15"/>
      <c r="G3" s="17"/>
      <c r="H3" s="17"/>
      <c r="I3" s="17"/>
    </row>
    <row r="4" ht="13.5" customHeight="1">
      <c r="A4" s="18" t="s">
        <v>10</v>
      </c>
      <c r="B4" s="19" t="s">
        <v>11</v>
      </c>
      <c r="C4" s="19">
        <v>274.0</v>
      </c>
      <c r="D4" s="20"/>
      <c r="E4" s="19">
        <v>273.0</v>
      </c>
      <c r="F4" s="20"/>
      <c r="G4" s="20"/>
      <c r="H4" s="19">
        <v>273.0</v>
      </c>
      <c r="I4" s="20"/>
    </row>
    <row r="5" ht="25.5" customHeight="1">
      <c r="A5" s="21" t="s">
        <v>12</v>
      </c>
      <c r="B5" s="21" t="s">
        <v>13</v>
      </c>
      <c r="C5" s="22" t="s">
        <v>14</v>
      </c>
      <c r="D5" s="21" t="s">
        <v>15</v>
      </c>
      <c r="E5" s="21" t="s">
        <v>16</v>
      </c>
      <c r="F5" s="21" t="s">
        <v>17</v>
      </c>
      <c r="G5" s="21" t="s">
        <v>18</v>
      </c>
      <c r="H5" s="21" t="s">
        <v>19</v>
      </c>
      <c r="I5" s="21" t="s">
        <v>20</v>
      </c>
    </row>
    <row r="6" ht="12.75" customHeight="1">
      <c r="A6" s="23" t="s">
        <v>21</v>
      </c>
      <c r="B6" s="24">
        <f>sum(B7:B35)</f>
        <v>41758029.62</v>
      </c>
      <c r="C6" s="24">
        <f t="shared" ref="C6:C35" si="1">B6/C$4</f>
        <v>152401.568</v>
      </c>
      <c r="D6" s="24">
        <f>sum(D7:D35)</f>
        <v>45022066.42</v>
      </c>
      <c r="E6" s="24">
        <f t="shared" ref="E6:E35" si="2">D6/E$4</f>
        <v>164915.9942</v>
      </c>
      <c r="F6" s="25">
        <f t="shared" ref="F6:F35" si="3">E6/C6-1</f>
        <v>0.08211481302</v>
      </c>
      <c r="G6" s="24">
        <f>sum(G7:G35)</f>
        <v>102246616.4</v>
      </c>
      <c r="H6" s="24">
        <f t="shared" ref="H6:H35" si="4">G6/H$4</f>
        <v>374529.7303</v>
      </c>
      <c r="I6" s="25">
        <f t="shared" ref="I6:I35" si="5">D6/G6-1</f>
        <v>-0.5596718207</v>
      </c>
    </row>
    <row r="7" ht="12.75" customHeight="1">
      <c r="A7" s="23" t="s">
        <v>22</v>
      </c>
      <c r="B7" s="26">
        <v>1209300.83</v>
      </c>
      <c r="C7" s="24">
        <f t="shared" si="1"/>
        <v>4413.506679</v>
      </c>
      <c r="D7" s="26">
        <v>1228391.76</v>
      </c>
      <c r="E7" s="24">
        <f t="shared" si="2"/>
        <v>4499.603516</v>
      </c>
      <c r="F7" s="25">
        <f t="shared" si="3"/>
        <v>0.01950758069</v>
      </c>
      <c r="G7" s="26">
        <v>2667942.8</v>
      </c>
      <c r="H7" s="24">
        <f t="shared" si="4"/>
        <v>9772.684249</v>
      </c>
      <c r="I7" s="25">
        <f t="shared" si="5"/>
        <v>-0.5395734271</v>
      </c>
    </row>
    <row r="8" ht="12.75" customHeight="1">
      <c r="A8" s="23" t="s">
        <v>23</v>
      </c>
      <c r="B8" s="26">
        <v>868256.31</v>
      </c>
      <c r="C8" s="24">
        <f t="shared" si="1"/>
        <v>3168.81865</v>
      </c>
      <c r="D8" s="26">
        <v>762445.36</v>
      </c>
      <c r="E8" s="24">
        <f t="shared" si="2"/>
        <v>2792.840147</v>
      </c>
      <c r="F8" s="25">
        <f t="shared" si="3"/>
        <v>-0.1186494226</v>
      </c>
      <c r="G8" s="26">
        <v>2140600.39</v>
      </c>
      <c r="H8" s="24">
        <f t="shared" si="4"/>
        <v>7841.02707</v>
      </c>
      <c r="I8" s="25">
        <f t="shared" si="5"/>
        <v>-0.6438170508</v>
      </c>
    </row>
    <row r="9" ht="12.75" customHeight="1">
      <c r="A9" s="23" t="s">
        <v>24</v>
      </c>
      <c r="B9" s="26">
        <v>1352791.64</v>
      </c>
      <c r="C9" s="24">
        <f t="shared" si="1"/>
        <v>4937.195766</v>
      </c>
      <c r="D9" s="26">
        <v>1612856.35</v>
      </c>
      <c r="E9" s="24">
        <f t="shared" si="2"/>
        <v>5907.898718</v>
      </c>
      <c r="F9" s="25">
        <f t="shared" si="3"/>
        <v>0.1966101806</v>
      </c>
      <c r="G9" s="26">
        <v>3430868.26</v>
      </c>
      <c r="H9" s="24">
        <f t="shared" si="4"/>
        <v>12567.283</v>
      </c>
      <c r="I9" s="25">
        <f t="shared" si="5"/>
        <v>-0.5298984899</v>
      </c>
    </row>
    <row r="10" ht="12.75" customHeight="1">
      <c r="A10" s="23" t="s">
        <v>25</v>
      </c>
      <c r="B10" s="26">
        <v>744093.25</v>
      </c>
      <c r="C10" s="24">
        <f t="shared" si="1"/>
        <v>2715.668796</v>
      </c>
      <c r="D10" s="26">
        <v>1063608.87</v>
      </c>
      <c r="E10" s="24">
        <f t="shared" si="2"/>
        <v>3896.003187</v>
      </c>
      <c r="F10" s="25">
        <f t="shared" si="3"/>
        <v>0.434638566</v>
      </c>
      <c r="G10" s="26">
        <v>1808370.21</v>
      </c>
      <c r="H10" s="24">
        <f t="shared" si="4"/>
        <v>6624.066703</v>
      </c>
      <c r="I10" s="25">
        <f t="shared" si="5"/>
        <v>-0.4118411904</v>
      </c>
    </row>
    <row r="11" ht="12.75" customHeight="1">
      <c r="A11" s="23" t="s">
        <v>26</v>
      </c>
      <c r="B11" s="26">
        <v>666386.15</v>
      </c>
      <c r="C11" s="24">
        <f t="shared" si="1"/>
        <v>2432.066241</v>
      </c>
      <c r="D11" s="26">
        <v>844487.3</v>
      </c>
      <c r="E11" s="24">
        <f t="shared" si="2"/>
        <v>3093.360073</v>
      </c>
      <c r="F11" s="25">
        <f t="shared" si="3"/>
        <v>0.2719061764</v>
      </c>
      <c r="G11" s="26">
        <v>1678245.54</v>
      </c>
      <c r="H11" s="24">
        <f t="shared" si="4"/>
        <v>6147.41956</v>
      </c>
      <c r="I11" s="25">
        <f t="shared" si="5"/>
        <v>-0.4968034892</v>
      </c>
    </row>
    <row r="12" ht="12.75" customHeight="1">
      <c r="A12" s="23" t="s">
        <v>27</v>
      </c>
      <c r="B12" s="26">
        <v>904122.71</v>
      </c>
      <c r="C12" s="24">
        <f t="shared" si="1"/>
        <v>3299.71792</v>
      </c>
      <c r="D12" s="26">
        <v>868837.2</v>
      </c>
      <c r="E12" s="24">
        <f t="shared" si="2"/>
        <v>3182.553846</v>
      </c>
      <c r="F12" s="25">
        <f t="shared" si="3"/>
        <v>-0.03550729984</v>
      </c>
      <c r="G12" s="26">
        <v>2565792.53</v>
      </c>
      <c r="H12" s="24">
        <f t="shared" si="4"/>
        <v>9398.507436</v>
      </c>
      <c r="I12" s="25">
        <f t="shared" si="5"/>
        <v>-0.6613766741</v>
      </c>
    </row>
    <row r="13" ht="12.75" customHeight="1">
      <c r="A13" s="23" t="s">
        <v>28</v>
      </c>
      <c r="B13" s="26">
        <v>576788.26</v>
      </c>
      <c r="C13" s="24">
        <f t="shared" si="1"/>
        <v>2105.066642</v>
      </c>
      <c r="D13" s="26">
        <v>493350.3</v>
      </c>
      <c r="E13" s="24">
        <f t="shared" si="2"/>
        <v>1807.143956</v>
      </c>
      <c r="F13" s="25">
        <f t="shared" si="3"/>
        <v>-0.1415264868</v>
      </c>
      <c r="G13" s="26">
        <v>1292876.2</v>
      </c>
      <c r="H13" s="24">
        <f t="shared" si="4"/>
        <v>4735.810256</v>
      </c>
      <c r="I13" s="25">
        <f t="shared" si="5"/>
        <v>-0.6184087077</v>
      </c>
    </row>
    <row r="14" ht="12.75" customHeight="1">
      <c r="A14" s="23" t="s">
        <v>29</v>
      </c>
      <c r="B14" s="26">
        <v>325653.86</v>
      </c>
      <c r="C14" s="24">
        <f t="shared" si="1"/>
        <v>1188.517737</v>
      </c>
      <c r="D14" s="26">
        <v>313756.2</v>
      </c>
      <c r="E14" s="24">
        <f t="shared" si="2"/>
        <v>1149.29011</v>
      </c>
      <c r="F14" s="25">
        <f t="shared" si="3"/>
        <v>-0.03300550434</v>
      </c>
      <c r="G14" s="26">
        <v>737419.44</v>
      </c>
      <c r="H14" s="24">
        <f t="shared" si="4"/>
        <v>2701.17011</v>
      </c>
      <c r="I14" s="25">
        <f t="shared" si="5"/>
        <v>-0.5745213877</v>
      </c>
    </row>
    <row r="15" ht="12.75" customHeight="1">
      <c r="A15" s="23" t="s">
        <v>30</v>
      </c>
      <c r="B15" s="26">
        <v>372958.97</v>
      </c>
      <c r="C15" s="24">
        <f t="shared" si="1"/>
        <v>1361.164124</v>
      </c>
      <c r="D15" s="26">
        <v>322326.88</v>
      </c>
      <c r="E15" s="24">
        <f t="shared" si="2"/>
        <v>1180.684542</v>
      </c>
      <c r="F15" s="25">
        <f t="shared" si="3"/>
        <v>-0.1325920797</v>
      </c>
      <c r="G15" s="26">
        <v>773211.21</v>
      </c>
      <c r="H15" s="24">
        <f t="shared" si="4"/>
        <v>2832.275495</v>
      </c>
      <c r="I15" s="25">
        <f t="shared" si="5"/>
        <v>-0.583132169</v>
      </c>
    </row>
    <row r="16" ht="12.75" customHeight="1">
      <c r="A16" s="23" t="s">
        <v>31</v>
      </c>
      <c r="B16" s="26">
        <v>6908866.77</v>
      </c>
      <c r="C16" s="24">
        <f t="shared" si="1"/>
        <v>25214.84223</v>
      </c>
      <c r="D16" s="26">
        <v>7466142.41</v>
      </c>
      <c r="E16" s="24">
        <f t="shared" si="2"/>
        <v>27348.507</v>
      </c>
      <c r="F16" s="25">
        <f t="shared" si="3"/>
        <v>0.08461939801</v>
      </c>
      <c r="G16" s="26">
        <v>1.793678535E7</v>
      </c>
      <c r="H16" s="24">
        <f t="shared" si="4"/>
        <v>65702.51044</v>
      </c>
      <c r="I16" s="25">
        <f t="shared" si="5"/>
        <v>-0.5837524805</v>
      </c>
    </row>
    <row r="17" ht="12.75" customHeight="1">
      <c r="A17" s="23" t="s">
        <v>32</v>
      </c>
      <c r="B17" s="26">
        <v>5445693.0</v>
      </c>
      <c r="C17" s="24">
        <f t="shared" si="1"/>
        <v>19874.79197</v>
      </c>
      <c r="D17" s="26">
        <v>5161916.82</v>
      </c>
      <c r="E17" s="24">
        <f t="shared" si="2"/>
        <v>18908.12022</v>
      </c>
      <c r="F17" s="25">
        <f t="shared" si="3"/>
        <v>-0.04863808147</v>
      </c>
      <c r="G17" s="26">
        <v>1.195564687E7</v>
      </c>
      <c r="H17" s="24">
        <f t="shared" si="4"/>
        <v>43793.57828</v>
      </c>
      <c r="I17" s="25">
        <f t="shared" si="5"/>
        <v>-0.5682444559</v>
      </c>
    </row>
    <row r="18" ht="12.75" customHeight="1">
      <c r="A18" s="23" t="s">
        <v>33</v>
      </c>
      <c r="B18" s="26">
        <v>2172642.21</v>
      </c>
      <c r="C18" s="24">
        <f t="shared" si="1"/>
        <v>7929.351131</v>
      </c>
      <c r="D18" s="26">
        <v>2835387.32</v>
      </c>
      <c r="E18" s="24">
        <f t="shared" si="2"/>
        <v>10386.03414</v>
      </c>
      <c r="F18" s="25">
        <f t="shared" si="3"/>
        <v>0.3098214428</v>
      </c>
      <c r="G18" s="26">
        <v>4885844.56</v>
      </c>
      <c r="H18" s="24">
        <f t="shared" si="4"/>
        <v>17896.86652</v>
      </c>
      <c r="I18" s="25">
        <f t="shared" si="5"/>
        <v>-0.4196730401</v>
      </c>
    </row>
    <row r="19" ht="12.75" customHeight="1">
      <c r="A19" s="23" t="s">
        <v>34</v>
      </c>
      <c r="B19" s="26">
        <v>1125887.3</v>
      </c>
      <c r="C19" s="24">
        <f t="shared" si="1"/>
        <v>4109.077737</v>
      </c>
      <c r="D19" s="26">
        <v>1197942.65</v>
      </c>
      <c r="E19" s="24">
        <f t="shared" si="2"/>
        <v>4388.068315</v>
      </c>
      <c r="F19" s="25">
        <f t="shared" si="3"/>
        <v>0.06789615472</v>
      </c>
      <c r="G19" s="26">
        <v>2865889.53</v>
      </c>
      <c r="H19" s="24">
        <f t="shared" si="4"/>
        <v>10497.76385</v>
      </c>
      <c r="I19" s="25">
        <f t="shared" si="5"/>
        <v>-0.5819997116</v>
      </c>
    </row>
    <row r="20" ht="12.75" customHeight="1">
      <c r="A20" s="23" t="s">
        <v>35</v>
      </c>
      <c r="B20" s="26">
        <v>1537269.35</v>
      </c>
      <c r="C20" s="24">
        <f t="shared" si="1"/>
        <v>5610.47208</v>
      </c>
      <c r="D20" s="26">
        <v>1640277.61</v>
      </c>
      <c r="E20" s="24">
        <f t="shared" si="2"/>
        <v>6008.342894</v>
      </c>
      <c r="F20" s="25">
        <f t="shared" si="3"/>
        <v>0.07091574609</v>
      </c>
      <c r="G20" s="26">
        <v>3696094.98</v>
      </c>
      <c r="H20" s="24">
        <f t="shared" si="4"/>
        <v>13538.80945</v>
      </c>
      <c r="I20" s="25">
        <f t="shared" si="5"/>
        <v>-0.5562133498</v>
      </c>
    </row>
    <row r="21" ht="12.75" customHeight="1">
      <c r="A21" s="23" t="s">
        <v>36</v>
      </c>
      <c r="B21" s="26">
        <v>3186261.48</v>
      </c>
      <c r="C21" s="24">
        <f t="shared" si="1"/>
        <v>11628.69153</v>
      </c>
      <c r="D21" s="26">
        <v>3955422.6</v>
      </c>
      <c r="E21" s="24">
        <f t="shared" si="2"/>
        <v>14488.72747</v>
      </c>
      <c r="F21" s="25">
        <f t="shared" si="3"/>
        <v>0.2459464964</v>
      </c>
      <c r="G21" s="26">
        <v>8358777.48</v>
      </c>
      <c r="H21" s="24">
        <f t="shared" si="4"/>
        <v>30618.23253</v>
      </c>
      <c r="I21" s="25">
        <f t="shared" si="5"/>
        <v>-0.5267941264</v>
      </c>
    </row>
    <row r="22" ht="12.75" customHeight="1">
      <c r="A22" s="23" t="s">
        <v>37</v>
      </c>
      <c r="B22" s="26">
        <v>340517.95</v>
      </c>
      <c r="C22" s="24">
        <f t="shared" si="1"/>
        <v>1242.766241</v>
      </c>
      <c r="D22" s="26">
        <v>351148.03</v>
      </c>
      <c r="E22" s="24">
        <f t="shared" si="2"/>
        <v>1286.25652</v>
      </c>
      <c r="F22" s="25">
        <f t="shared" si="3"/>
        <v>0.03499473822</v>
      </c>
      <c r="G22" s="26">
        <v>749748.39</v>
      </c>
      <c r="H22" s="24">
        <f t="shared" si="4"/>
        <v>2746.331099</v>
      </c>
      <c r="I22" s="25">
        <f t="shared" si="5"/>
        <v>-0.5316455031</v>
      </c>
    </row>
    <row r="23" ht="12.75" customHeight="1">
      <c r="A23" s="23" t="s">
        <v>38</v>
      </c>
      <c r="B23" s="26">
        <v>252494.86</v>
      </c>
      <c r="C23" s="24">
        <f t="shared" si="1"/>
        <v>921.5140876</v>
      </c>
      <c r="D23" s="26">
        <v>303368.02</v>
      </c>
      <c r="E23" s="24">
        <f t="shared" si="2"/>
        <v>1111.238168</v>
      </c>
      <c r="F23" s="25">
        <f t="shared" si="3"/>
        <v>0.2058829957</v>
      </c>
      <c r="G23" s="26">
        <v>509842.52</v>
      </c>
      <c r="H23" s="24">
        <f t="shared" si="4"/>
        <v>1867.555018</v>
      </c>
      <c r="I23" s="25">
        <f t="shared" si="5"/>
        <v>-0.4049770113</v>
      </c>
    </row>
    <row r="24" ht="12.75" customHeight="1">
      <c r="A24" s="23" t="s">
        <v>39</v>
      </c>
      <c r="B24" s="26">
        <v>310842.01</v>
      </c>
      <c r="C24" s="24">
        <f t="shared" si="1"/>
        <v>1134.459891</v>
      </c>
      <c r="D24" s="26">
        <v>363088.81</v>
      </c>
      <c r="E24" s="24">
        <f t="shared" si="2"/>
        <v>1329.995641</v>
      </c>
      <c r="F24" s="25">
        <f t="shared" si="3"/>
        <v>0.1723602149</v>
      </c>
      <c r="G24" s="26">
        <v>788965.69</v>
      </c>
      <c r="H24" s="24">
        <f t="shared" si="4"/>
        <v>2889.984212</v>
      </c>
      <c r="I24" s="25">
        <f t="shared" si="5"/>
        <v>-0.5397913818</v>
      </c>
    </row>
    <row r="25" ht="12.75" customHeight="1">
      <c r="A25" s="23" t="s">
        <v>40</v>
      </c>
      <c r="B25" s="26">
        <v>1157782.18</v>
      </c>
      <c r="C25" s="24">
        <f t="shared" si="1"/>
        <v>4225.482409</v>
      </c>
      <c r="D25" s="26">
        <v>1010305.22</v>
      </c>
      <c r="E25" s="24">
        <f t="shared" si="2"/>
        <v>3700.751722</v>
      </c>
      <c r="F25" s="25">
        <f t="shared" si="3"/>
        <v>-0.1241824332</v>
      </c>
      <c r="G25" s="26">
        <v>2640915.74</v>
      </c>
      <c r="H25" s="24">
        <f t="shared" si="4"/>
        <v>9673.684029</v>
      </c>
      <c r="I25" s="25">
        <f t="shared" si="5"/>
        <v>-0.6174413274</v>
      </c>
    </row>
    <row r="26" ht="12.75" customHeight="1">
      <c r="A26" s="23" t="s">
        <v>41</v>
      </c>
      <c r="B26" s="26">
        <v>947099.6</v>
      </c>
      <c r="C26" s="24">
        <f t="shared" si="1"/>
        <v>3456.567883</v>
      </c>
      <c r="D26" s="26">
        <v>954302.67</v>
      </c>
      <c r="E26" s="24">
        <f t="shared" si="2"/>
        <v>3495.614176</v>
      </c>
      <c r="F26" s="25">
        <f t="shared" si="3"/>
        <v>0.0112962609</v>
      </c>
      <c r="G26" s="26">
        <v>1863073.81</v>
      </c>
      <c r="H26" s="24">
        <f t="shared" si="4"/>
        <v>6824.44619</v>
      </c>
      <c r="I26" s="25">
        <f t="shared" si="5"/>
        <v>-0.4877805351</v>
      </c>
    </row>
    <row r="27" ht="12.75" customHeight="1">
      <c r="A27" s="23" t="s">
        <v>42</v>
      </c>
      <c r="B27" s="26">
        <v>1663538.51</v>
      </c>
      <c r="C27" s="24">
        <f t="shared" si="1"/>
        <v>6071.308431</v>
      </c>
      <c r="D27" s="26">
        <v>1792261.43</v>
      </c>
      <c r="E27" s="24">
        <f t="shared" si="2"/>
        <v>6565.060183</v>
      </c>
      <c r="F27" s="25">
        <f t="shared" si="3"/>
        <v>0.08132542732</v>
      </c>
      <c r="G27" s="26">
        <v>4013955.65</v>
      </c>
      <c r="H27" s="24">
        <f t="shared" si="4"/>
        <v>14703.13425</v>
      </c>
      <c r="I27" s="25">
        <f t="shared" si="5"/>
        <v>-0.5534924682</v>
      </c>
    </row>
    <row r="28" ht="12.75" customHeight="1">
      <c r="A28" s="23" t="s">
        <v>43</v>
      </c>
      <c r="B28" s="26">
        <v>1242208.62</v>
      </c>
      <c r="C28" s="24">
        <f t="shared" si="1"/>
        <v>4533.608102</v>
      </c>
      <c r="D28" s="26">
        <v>1208596.34</v>
      </c>
      <c r="E28" s="24">
        <f t="shared" si="2"/>
        <v>4427.092821</v>
      </c>
      <c r="F28" s="25">
        <f t="shared" si="3"/>
        <v>-0.02349459399</v>
      </c>
      <c r="G28" s="26">
        <v>3139414.95</v>
      </c>
      <c r="H28" s="24">
        <f t="shared" si="4"/>
        <v>11499.68846</v>
      </c>
      <c r="I28" s="25">
        <f t="shared" si="5"/>
        <v>-0.6150249778</v>
      </c>
    </row>
    <row r="29" ht="12.75" customHeight="1">
      <c r="A29" s="23" t="s">
        <v>44</v>
      </c>
      <c r="B29" s="26">
        <v>1768643.66</v>
      </c>
      <c r="C29" s="24">
        <f t="shared" si="1"/>
        <v>6454.903869</v>
      </c>
      <c r="D29" s="26">
        <v>2023200.94</v>
      </c>
      <c r="E29" s="24">
        <f t="shared" si="2"/>
        <v>7410.992454</v>
      </c>
      <c r="F29" s="25">
        <f t="shared" si="3"/>
        <v>0.1481181757</v>
      </c>
      <c r="G29" s="26">
        <v>4390969.54</v>
      </c>
      <c r="H29" s="24">
        <f t="shared" si="4"/>
        <v>16084.13751</v>
      </c>
      <c r="I29" s="25">
        <f t="shared" si="5"/>
        <v>-0.5392359429</v>
      </c>
    </row>
    <row r="30" ht="12.75" customHeight="1">
      <c r="A30" s="23" t="s">
        <v>45</v>
      </c>
      <c r="B30" s="26">
        <v>379419.06</v>
      </c>
      <c r="C30" s="24">
        <f t="shared" si="1"/>
        <v>1384.741095</v>
      </c>
      <c r="D30" s="26">
        <v>424804.47</v>
      </c>
      <c r="E30" s="24">
        <f t="shared" si="2"/>
        <v>1556.06033</v>
      </c>
      <c r="F30" s="25">
        <f t="shared" si="3"/>
        <v>0.1237193259</v>
      </c>
      <c r="G30" s="26">
        <v>1154308.44</v>
      </c>
      <c r="H30" s="24">
        <f t="shared" si="4"/>
        <v>4228.236044</v>
      </c>
      <c r="I30" s="25">
        <f t="shared" si="5"/>
        <v>-0.631983571</v>
      </c>
    </row>
    <row r="31" ht="12.75" customHeight="1">
      <c r="A31" s="23" t="s">
        <v>46</v>
      </c>
      <c r="B31" s="26">
        <v>209014.23</v>
      </c>
      <c r="C31" s="24">
        <f t="shared" si="1"/>
        <v>762.8256569</v>
      </c>
      <c r="D31" s="26">
        <v>255245.3</v>
      </c>
      <c r="E31" s="24">
        <f t="shared" si="2"/>
        <v>934.9644689</v>
      </c>
      <c r="F31" s="25">
        <f t="shared" si="3"/>
        <v>0.2256594418</v>
      </c>
      <c r="G31" s="26">
        <v>508777.84</v>
      </c>
      <c r="H31" s="24">
        <f t="shared" si="4"/>
        <v>1863.655092</v>
      </c>
      <c r="I31" s="25">
        <f t="shared" si="5"/>
        <v>-0.4983167899</v>
      </c>
    </row>
    <row r="32" ht="12.75" customHeight="1">
      <c r="A32" s="23" t="s">
        <v>47</v>
      </c>
      <c r="B32" s="26">
        <v>638724.19</v>
      </c>
      <c r="C32" s="24">
        <f t="shared" si="1"/>
        <v>2331.110182</v>
      </c>
      <c r="D32" s="26">
        <v>612690.38</v>
      </c>
      <c r="E32" s="24">
        <f t="shared" si="2"/>
        <v>2244.287106</v>
      </c>
      <c r="F32" s="25">
        <f t="shared" si="3"/>
        <v>-0.03724537643</v>
      </c>
      <c r="G32" s="26">
        <v>1582242.47</v>
      </c>
      <c r="H32" s="24">
        <f t="shared" si="4"/>
        <v>5795.759963</v>
      </c>
      <c r="I32" s="25">
        <f t="shared" si="5"/>
        <v>-0.6127708669</v>
      </c>
    </row>
    <row r="33" ht="12.75" customHeight="1">
      <c r="A33" s="23" t="s">
        <v>48</v>
      </c>
      <c r="B33" s="26">
        <v>3581284.99</v>
      </c>
      <c r="C33" s="24">
        <f t="shared" si="1"/>
        <v>13070.38318</v>
      </c>
      <c r="D33" s="26">
        <v>4209511.76</v>
      </c>
      <c r="E33" s="24">
        <f t="shared" si="2"/>
        <v>15419.457</v>
      </c>
      <c r="F33" s="25">
        <f t="shared" si="3"/>
        <v>0.1797249392</v>
      </c>
      <c r="G33" s="26">
        <v>9552516.56</v>
      </c>
      <c r="H33" s="24">
        <f t="shared" si="4"/>
        <v>34990.90315</v>
      </c>
      <c r="I33" s="25">
        <f t="shared" si="5"/>
        <v>-0.5593295512</v>
      </c>
    </row>
    <row r="34" ht="12.75" customHeight="1">
      <c r="A34" s="23" t="s">
        <v>49</v>
      </c>
      <c r="B34" s="26">
        <v>1337209.57</v>
      </c>
      <c r="C34" s="24">
        <f t="shared" si="1"/>
        <v>4880.326898</v>
      </c>
      <c r="D34" s="26">
        <v>1154161.33</v>
      </c>
      <c r="E34" s="24">
        <f t="shared" si="2"/>
        <v>4227.697179</v>
      </c>
      <c r="F34" s="25">
        <f t="shared" si="3"/>
        <v>-0.13372664</v>
      </c>
      <c r="G34" s="26">
        <v>3125860.6</v>
      </c>
      <c r="H34" s="24">
        <f t="shared" si="4"/>
        <v>11450.03883</v>
      </c>
      <c r="I34" s="25">
        <f t="shared" si="5"/>
        <v>-0.6307700574</v>
      </c>
    </row>
    <row r="35" ht="12.75" customHeight="1">
      <c r="A35" s="23" t="s">
        <v>50</v>
      </c>
      <c r="B35" s="26">
        <v>532278.1</v>
      </c>
      <c r="C35" s="24">
        <f t="shared" si="1"/>
        <v>1942.620803</v>
      </c>
      <c r="D35" s="26">
        <v>592232.09</v>
      </c>
      <c r="E35" s="24">
        <f t="shared" si="2"/>
        <v>2169.348315</v>
      </c>
      <c r="F35" s="25">
        <f t="shared" si="3"/>
        <v>0.1167121817</v>
      </c>
      <c r="G35" s="26">
        <v>1431658.81</v>
      </c>
      <c r="H35" s="24">
        <f t="shared" si="4"/>
        <v>5244.171465</v>
      </c>
      <c r="I35" s="25">
        <f t="shared" si="5"/>
        <v>-0.5863315436</v>
      </c>
    </row>
    <row r="36" ht="12.75" customHeight="1">
      <c r="A36" s="27"/>
      <c r="B36" s="27"/>
      <c r="C36" s="28"/>
      <c r="D36" s="27"/>
      <c r="E36" s="28"/>
      <c r="F36" s="29"/>
      <c r="G36" s="27"/>
      <c r="H36" s="28"/>
      <c r="I36" s="2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2.14"/>
    <col customWidth="1" min="2" max="2" width="18.14"/>
    <col customWidth="1" min="3" max="3" width="8.0"/>
    <col customWidth="1" min="4" max="4" width="53.0"/>
  </cols>
  <sheetData>
    <row r="1" ht="12.0" customHeight="1">
      <c r="A1" s="30" t="s">
        <v>51</v>
      </c>
      <c r="B1" s="31" t="s">
        <v>52</v>
      </c>
      <c r="C1" s="31" t="s">
        <v>53</v>
      </c>
      <c r="D1" s="30" t="s">
        <v>54</v>
      </c>
    </row>
    <row r="2" ht="12.75" customHeight="1">
      <c r="A2" s="32"/>
      <c r="B2" s="33"/>
      <c r="C2" s="34"/>
      <c r="D2" s="35"/>
    </row>
    <row r="3" ht="12.0" customHeight="1">
      <c r="A3" s="32"/>
      <c r="B3" s="33"/>
      <c r="C3" s="34"/>
      <c r="D3" s="35"/>
    </row>
    <row r="4" ht="12.0" customHeight="1">
      <c r="A4" s="32"/>
      <c r="B4" s="33"/>
      <c r="C4" s="34"/>
      <c r="D4" s="35"/>
    </row>
    <row r="5" ht="15.75" customHeight="1">
      <c r="A5" s="36"/>
      <c r="B5" s="37"/>
      <c r="C5" s="38"/>
      <c r="D5" s="39"/>
    </row>
  </sheetData>
  <drawing r:id="rId1"/>
</worksheet>
</file>