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RT_SU_ACT_PP" sheetId="1" r:id="rId3"/>
    <sheet state="visible" name="ERT_SU_YY" sheetId="2" r:id="rId4"/>
    <sheet state="visible" name="ERT_SU_MM" sheetId="3" r:id="rId5"/>
    <sheet state="visible" name="Change Log" sheetId="4" r:id="rId6"/>
  </sheets>
  <definedNames/>
  <calcPr/>
</workbook>
</file>

<file path=xl/sharedStrings.xml><?xml version="1.0" encoding="utf-8"?>
<sst xmlns="http://schemas.openxmlformats.org/spreadsheetml/2006/main" count="282" uniqueCount="93">
  <si>
    <t>Data source</t>
  </si>
  <si>
    <t>EUROCONTROL - PRB/ CRCO</t>
  </si>
  <si>
    <t>Period Start</t>
  </si>
  <si>
    <t>Meta data</t>
  </si>
  <si>
    <t>Release date</t>
  </si>
  <si>
    <t>Period End</t>
  </si>
  <si>
    <t>Contact</t>
  </si>
  <si>
    <t>NSA-PRU-Support@eurocontrol.int</t>
  </si>
  <si>
    <t>Period: JAN-DEC</t>
  </si>
  <si>
    <t>JAN-DEC</t>
  </si>
  <si>
    <t>En route Service Units (SU)</t>
  </si>
  <si>
    <t>ER SU [2012]</t>
  </si>
  <si>
    <t>Daily ER SU [2012]</t>
  </si>
  <si>
    <t>ER SU [2013]</t>
  </si>
  <si>
    <t>Daily ER SU [actual, 2013]</t>
  </si>
  <si>
    <t>% change</t>
  </si>
  <si>
    <t>ER SU [NPP 2013]</t>
  </si>
  <si>
    <t>Daily ER SU [NPP, 2013]</t>
  </si>
  <si>
    <t>ER SU [actual vs. NPP - YTD]</t>
  </si>
  <si>
    <t>Dead band [upper]</t>
  </si>
  <si>
    <t>30/70 traffic sharing band [upper]</t>
  </si>
  <si>
    <t>Dead band [lower]</t>
  </si>
  <si>
    <t>30/70 traffic sharing band [lower]</t>
  </si>
  <si>
    <t>Malta</t>
  </si>
  <si>
    <t>Norway</t>
  </si>
  <si>
    <t>Slovakia</t>
  </si>
  <si>
    <t>Bulgaria</t>
  </si>
  <si>
    <t>Cyprus</t>
  </si>
  <si>
    <t>Lithuania</t>
  </si>
  <si>
    <t>Latvia</t>
  </si>
  <si>
    <t>Poland</t>
  </si>
  <si>
    <t>Netherlands</t>
  </si>
  <si>
    <t>Romania</t>
  </si>
  <si>
    <t>Czech Republic</t>
  </si>
  <si>
    <t>Ireland</t>
  </si>
  <si>
    <t>Hungary</t>
  </si>
  <si>
    <t>Sweden</t>
  </si>
  <si>
    <t>France</t>
  </si>
  <si>
    <t>Denmark</t>
  </si>
  <si>
    <t>Belgium/Luxembourg</t>
  </si>
  <si>
    <t>Portugal Continental</t>
  </si>
  <si>
    <t>Estonia</t>
  </si>
  <si>
    <t>Slovenia</t>
  </si>
  <si>
    <t>Italy</t>
  </si>
  <si>
    <t>United Kingdom</t>
  </si>
  <si>
    <t>Germany</t>
  </si>
  <si>
    <t>Switzerland</t>
  </si>
  <si>
    <t>Spain Continental</t>
  </si>
  <si>
    <t>Austria</t>
  </si>
  <si>
    <t>Spain Canarias</t>
  </si>
  <si>
    <t>Greece</t>
  </si>
  <si>
    <t>Finland</t>
  </si>
  <si>
    <t>EUROCONTROL - PRB</t>
  </si>
  <si>
    <t>Entity</t>
  </si>
  <si>
    <t>Year</t>
  </si>
  <si>
    <t>Days</t>
  </si>
  <si>
    <t>En route SU (JAN-DEC)</t>
  </si>
  <si>
    <t>Avg. Daily</t>
  </si>
  <si>
    <t>% change vs. previous year</t>
  </si>
  <si>
    <t>ER SU [NPP -YTD]</t>
  </si>
  <si>
    <t>ER SU [actual vs. NPP] - YTD</t>
  </si>
  <si>
    <t>SES AREA RP1</t>
  </si>
  <si>
    <t>2008</t>
  </si>
  <si>
    <t>2009</t>
  </si>
  <si>
    <t>2010</t>
  </si>
  <si>
    <t>2011</t>
  </si>
  <si>
    <t>2012</t>
  </si>
  <si>
    <t>2013</t>
  </si>
  <si>
    <t>2014</t>
  </si>
  <si>
    <t>Month</t>
  </si>
  <si>
    <t>Label</t>
  </si>
  <si>
    <t>En route SU (actual)</t>
  </si>
  <si>
    <t>Actual (avg. daily)</t>
  </si>
  <si>
    <t>% change vs. same period in previous year</t>
  </si>
  <si>
    <t>En route SU (plan)</t>
  </si>
  <si>
    <t>Plan (avg. daily)</t>
  </si>
  <si>
    <t>Cumulative average [act. vs. plan]</t>
  </si>
  <si>
    <t>JAN</t>
  </si>
  <si>
    <t>FEB</t>
  </si>
  <si>
    <t>MAR</t>
  </si>
  <si>
    <t>APR</t>
  </si>
  <si>
    <t>MAY</t>
  </si>
  <si>
    <t>JUN</t>
  </si>
  <si>
    <t>JUL</t>
  </si>
  <si>
    <t>AUG</t>
  </si>
  <si>
    <t>SEP</t>
  </si>
  <si>
    <t>OCT</t>
  </si>
  <si>
    <t>NOV</t>
  </si>
  <si>
    <t>DEC</t>
  </si>
  <si>
    <t>Change date</t>
  </si>
  <si>
    <t>Period</t>
  </si>
  <si>
    <t>Comment</t>
  </si>
  <si>
    <t>2012 SU corrected (12 513 068) - OAT share removed - corrected 2012 SU is 12 442 470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</si>
</sst>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mmm-yy"/>
  </numFmts>
  <fonts count="11">
    <font>
      <sz val="10.0"/>
      <color rgb="FF000000"/>
      <name val="Arial"/>
    </font>
    <font>
      <b/>
      <sz val="9.0"/>
      <color rgb="FF396EA2"/>
      <name val="Calibri"/>
    </font>
    <font>
      <sz val="9.0"/>
      <color rgb="FF396EA2"/>
      <name val="Calibri"/>
    </font>
    <font>
      <u/>
      <sz val="9.0"/>
      <color rgb="FF396EA2"/>
      <name val="Calibri"/>
    </font>
    <font>
      <sz val="9.0"/>
      <color rgb="FF000000"/>
      <name val="Calibri"/>
    </font>
    <font>
      <b/>
      <sz val="8.0"/>
      <color rgb="FFC00000"/>
      <name val="Calibri"/>
    </font>
    <font>
      <sz val="8.0"/>
      <color rgb="FFC00000"/>
      <name val="Calibri"/>
    </font>
    <font>
      <sz val="9.0"/>
      <color rgb="FFFFFFFF"/>
      <name val="Calibri"/>
    </font>
    <font>
      <sz val="9.0"/>
      <color rgb="FFBFBFBF"/>
      <name val="Calibri"/>
    </font>
    <font>
      <u/>
      <sz val="9.0"/>
      <color rgb="FF396EA2"/>
      <name val="Calibri"/>
    </font>
    <font>
      <sz val="9.0"/>
      <color rgb="FF000000"/>
      <name val="Arial"/>
    </font>
  </fonts>
  <fills count="5">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396EA2"/>
        <bgColor rgb="FF396EA2"/>
      </patternFill>
    </fill>
  </fills>
  <borders count="29">
    <border>
      <left/>
      <right/>
      <top/>
      <bottom/>
    </border>
    <border>
      <left/>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top style="thin">
        <color rgb="FF000000"/>
      </top>
      <bottom/>
    </border>
    <border>
      <left/>
      <right/>
      <top style="thin">
        <color rgb="FF000000"/>
      </top>
      <bottom/>
    </border>
    <border>
      <left/>
      <right style="thin">
        <color rgb="FF000000"/>
      </right>
      <top style="thin">
        <color rgb="FF000000"/>
      </top>
      <bottom/>
    </border>
    <border>
      <left style="medium">
        <color rgb="FF000000"/>
      </left>
      <right/>
      <top/>
      <bottom/>
    </border>
    <border>
      <left/>
      <right style="thin">
        <color rgb="FF000000"/>
      </right>
      <top/>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107">
    <xf borderId="0" fillId="0" fontId="0" numFmtId="0" xfId="0" applyAlignment="1" applyFont="1">
      <alignment wrapText="1"/>
    </xf>
    <xf borderId="0" fillId="2" fontId="1" numFmtId="0" xfId="0" applyBorder="1" applyFill="1" applyFont="1"/>
    <xf borderId="0" fillId="3" fontId="2" numFmtId="49" xfId="0" applyAlignment="1" applyBorder="1" applyFill="1" applyFont="1" applyNumberFormat="1">
      <alignment horizontal="left"/>
    </xf>
    <xf borderId="0" fillId="3" fontId="2" numFmtId="164" xfId="0" applyAlignment="1" applyBorder="1" applyFont="1" applyNumberFormat="1">
      <alignment horizontal="left"/>
    </xf>
    <xf borderId="0" fillId="3" fontId="2" numFmtId="0" xfId="0" applyBorder="1" applyFont="1"/>
    <xf borderId="0" fillId="3" fontId="2" numFmtId="0" xfId="0" applyAlignment="1" applyBorder="1" applyFont="1">
      <alignment wrapText="1"/>
    </xf>
    <xf borderId="0" fillId="3" fontId="0" numFmtId="0" xfId="0" applyAlignment="1" applyBorder="1" applyFont="1">
      <alignment wrapText="1"/>
    </xf>
    <xf borderId="1" fillId="2" fontId="1" numFmtId="0" xfId="0" applyBorder="1" applyFont="1"/>
    <xf borderId="1" fillId="3" fontId="2" numFmtId="164" xfId="0" applyAlignment="1" applyBorder="1" applyFont="1" applyNumberFormat="1">
      <alignment horizontal="left"/>
    </xf>
    <xf borderId="1" fillId="3" fontId="3" numFmtId="164" xfId="0" applyAlignment="1" applyBorder="1" applyFont="1" applyNumberFormat="1">
      <alignment horizontal="left"/>
    </xf>
    <xf borderId="1" fillId="3" fontId="2" numFmtId="0" xfId="0" applyBorder="1" applyFont="1"/>
    <xf borderId="1" fillId="3" fontId="2" numFmtId="0" xfId="0" applyAlignment="1" applyBorder="1" applyFont="1">
      <alignment wrapText="1"/>
    </xf>
    <xf borderId="2" fillId="3" fontId="4" numFmtId="0" xfId="0" applyAlignment="1" applyBorder="1" applyFont="1">
      <alignment wrapText="1"/>
    </xf>
    <xf borderId="3" fillId="3" fontId="5" numFmtId="0" xfId="0" applyAlignment="1" applyBorder="1" applyFont="1">
      <alignment vertical="center"/>
    </xf>
    <xf borderId="4" fillId="3" fontId="6" numFmtId="0" xfId="0" applyAlignment="1" applyBorder="1" applyFont="1">
      <alignment horizontal="center" vertical="center"/>
    </xf>
    <xf borderId="5" fillId="3" fontId="6" numFmtId="0" xfId="0" applyAlignment="1" applyBorder="1" applyFont="1">
      <alignment vertical="center"/>
    </xf>
    <xf borderId="6" fillId="3" fontId="6" numFmtId="0" xfId="0" applyAlignment="1" applyBorder="1" applyFont="1">
      <alignment vertical="center"/>
    </xf>
    <xf borderId="5" fillId="3" fontId="6" numFmtId="3" xfId="0" applyAlignment="1" applyBorder="1" applyFont="1" applyNumberFormat="1">
      <alignment vertical="center"/>
    </xf>
    <xf borderId="5" fillId="3" fontId="6" numFmtId="0" xfId="0" applyAlignment="1" applyBorder="1" applyFont="1">
      <alignment vertical="center"/>
    </xf>
    <xf borderId="7" fillId="3" fontId="4" numFmtId="0" xfId="0" applyAlignment="1" applyBorder="1" applyFont="1">
      <alignment wrapText="1"/>
    </xf>
    <xf borderId="1" fillId="3" fontId="4" numFmtId="0" xfId="0" applyAlignment="1" applyBorder="1" applyFont="1">
      <alignment wrapText="1"/>
    </xf>
    <xf borderId="8" fillId="4" fontId="7" numFmtId="0" xfId="0" applyAlignment="1" applyBorder="1" applyFill="1" applyFont="1">
      <alignment horizontal="center" vertical="center" wrapText="1"/>
    </xf>
    <xf borderId="9" fillId="4" fontId="7" numFmtId="0" xfId="0" applyAlignment="1" applyBorder="1" applyFont="1">
      <alignment horizontal="center" vertical="center" wrapText="1"/>
    </xf>
    <xf borderId="10" fillId="4" fontId="7" numFmtId="0" xfId="0" applyAlignment="1" applyBorder="1" applyFont="1">
      <alignment horizontal="center" vertical="center" wrapText="1"/>
    </xf>
    <xf borderId="11" fillId="4" fontId="7" numFmtId="0" xfId="0" applyAlignment="1" applyBorder="1" applyFont="1">
      <alignment horizontal="center" vertical="center" wrapText="1"/>
    </xf>
    <xf borderId="12" fillId="3" fontId="8" numFmtId="0" xfId="0" applyAlignment="1" applyBorder="1" applyFont="1">
      <alignment wrapText="1"/>
    </xf>
    <xf borderId="3" fillId="3" fontId="8" numFmtId="0" xfId="0" applyAlignment="1" applyBorder="1" applyFont="1">
      <alignment wrapText="1"/>
    </xf>
    <xf borderId="8" fillId="3" fontId="4" numFmtId="0" xfId="0" applyAlignment="1" applyBorder="1" applyFont="1">
      <alignment vertical="center"/>
    </xf>
    <xf borderId="12" fillId="3" fontId="4" numFmtId="3" xfId="0" applyAlignment="1" applyBorder="1" applyFont="1" applyNumberFormat="1">
      <alignment vertical="center"/>
    </xf>
    <xf borderId="8" fillId="3" fontId="4" numFmtId="3" xfId="0" applyAlignment="1" applyBorder="1" applyFont="1" applyNumberFormat="1">
      <alignment vertical="center"/>
    </xf>
    <xf borderId="3" fillId="3" fontId="4" numFmtId="3" xfId="0" applyAlignment="1" applyBorder="1" applyFont="1" applyNumberFormat="1">
      <alignment vertical="center"/>
    </xf>
    <xf borderId="8" fillId="3" fontId="4" numFmtId="165" xfId="0" applyAlignment="1" applyBorder="1" applyFont="1" applyNumberFormat="1">
      <alignment vertical="center"/>
    </xf>
    <xf borderId="13" fillId="3" fontId="8" numFmtId="165" xfId="0" applyAlignment="1" applyBorder="1" applyFont="1" applyNumberFormat="1">
      <alignment vertical="center"/>
    </xf>
    <xf borderId="14" fillId="3" fontId="8" numFmtId="165" xfId="0" applyAlignment="1" applyBorder="1" applyFont="1" applyNumberFormat="1">
      <alignment vertical="center"/>
    </xf>
    <xf borderId="15" fillId="3" fontId="8" numFmtId="165" xfId="0" applyAlignment="1" applyBorder="1" applyFont="1" applyNumberFormat="1">
      <alignment vertical="center"/>
    </xf>
    <xf borderId="16" fillId="3" fontId="8" numFmtId="165" xfId="0" applyAlignment="1" applyBorder="1" applyFont="1" applyNumberFormat="1">
      <alignment vertical="center"/>
    </xf>
    <xf borderId="0" fillId="3" fontId="8" numFmtId="165" xfId="0" applyAlignment="1" applyBorder="1" applyFont="1" applyNumberFormat="1">
      <alignment vertical="center"/>
    </xf>
    <xf borderId="17" fillId="3" fontId="8" numFmtId="165" xfId="0" applyAlignment="1" applyBorder="1" applyFont="1" applyNumberFormat="1">
      <alignment vertical="center"/>
    </xf>
    <xf borderId="18" fillId="3" fontId="4" numFmtId="0" xfId="0" applyAlignment="1" applyBorder="1" applyFont="1">
      <alignment vertical="center"/>
    </xf>
    <xf borderId="19" fillId="3" fontId="4" numFmtId="3" xfId="0" applyAlignment="1" applyBorder="1" applyFont="1" applyNumberFormat="1">
      <alignment vertical="center"/>
    </xf>
    <xf borderId="18" fillId="3" fontId="4" numFmtId="3" xfId="0" applyAlignment="1" applyBorder="1" applyFont="1" applyNumberFormat="1">
      <alignment vertical="center"/>
    </xf>
    <xf borderId="20" fillId="3" fontId="4" numFmtId="3" xfId="0" applyAlignment="1" applyBorder="1" applyFont="1" applyNumberFormat="1">
      <alignment vertical="center"/>
    </xf>
    <xf borderId="18" fillId="3" fontId="4" numFmtId="165" xfId="0" applyAlignment="1" applyBorder="1" applyFont="1" applyNumberFormat="1">
      <alignment vertical="center"/>
    </xf>
    <xf borderId="21" fillId="3" fontId="8" numFmtId="165" xfId="0" applyAlignment="1" applyBorder="1" applyFont="1" applyNumberFormat="1">
      <alignment vertical="center"/>
    </xf>
    <xf borderId="1" fillId="3" fontId="8" numFmtId="165" xfId="0" applyAlignment="1" applyBorder="1" applyFont="1" applyNumberFormat="1">
      <alignment vertical="center"/>
    </xf>
    <xf borderId="22" fillId="3" fontId="8" numFmtId="165" xfId="0" applyAlignment="1" applyBorder="1" applyFont="1" applyNumberFormat="1">
      <alignment vertical="center"/>
    </xf>
    <xf borderId="0" fillId="3" fontId="2" numFmtId="49" xfId="0" applyBorder="1" applyFont="1" applyNumberFormat="1"/>
    <xf borderId="0" fillId="3" fontId="2" numFmtId="164" xfId="0" applyAlignment="1" applyBorder="1" applyFont="1" applyNumberFormat="1">
      <alignment horizontal="center"/>
    </xf>
    <xf borderId="1" fillId="3" fontId="2" numFmtId="164" xfId="0" applyAlignment="1" applyBorder="1" applyFont="1" applyNumberFormat="1">
      <alignment horizontal="center"/>
    </xf>
    <xf borderId="1" fillId="3" fontId="9" numFmtId="0" xfId="0" applyBorder="1" applyFont="1"/>
    <xf borderId="2" fillId="3" fontId="4" numFmtId="49" xfId="0" applyAlignment="1" applyBorder="1" applyFont="1" applyNumberFormat="1">
      <alignment wrapText="1"/>
    </xf>
    <xf borderId="3" fillId="3" fontId="6" numFmtId="49" xfId="0" applyAlignment="1" applyBorder="1" applyFont="1" applyNumberFormat="1">
      <alignment vertical="center"/>
    </xf>
    <xf borderId="3" fillId="3" fontId="6" numFmtId="0" xfId="0" applyAlignment="1" applyBorder="1" applyFont="1">
      <alignment horizontal="center" vertical="center"/>
    </xf>
    <xf borderId="23" fillId="4" fontId="7" numFmtId="0" xfId="0" applyAlignment="1" applyBorder="1" applyFont="1">
      <alignment horizontal="center" vertical="center" wrapText="1"/>
    </xf>
    <xf borderId="15" fillId="4" fontId="7" numFmtId="49" xfId="0" applyAlignment="1" applyBorder="1" applyFont="1" applyNumberFormat="1">
      <alignment horizontal="center" vertical="center" wrapText="1"/>
    </xf>
    <xf borderId="24" fillId="4" fontId="7" numFmtId="0" xfId="0" applyAlignment="1" applyBorder="1" applyFont="1">
      <alignment horizontal="center" vertical="center" wrapText="1"/>
    </xf>
    <xf borderId="15" fillId="4" fontId="7" numFmtId="0" xfId="0" applyAlignment="1" applyBorder="1" applyFont="1">
      <alignment horizontal="center" vertical="center" wrapText="1"/>
    </xf>
    <xf borderId="25" fillId="4" fontId="7" numFmtId="0" xfId="0" applyAlignment="1" applyBorder="1" applyFont="1">
      <alignment horizontal="center" vertical="center" wrapText="1"/>
    </xf>
    <xf borderId="26" fillId="3" fontId="4" numFmtId="0" xfId="0" applyAlignment="1" applyBorder="1" applyFont="1">
      <alignment wrapText="1"/>
    </xf>
    <xf borderId="17" fillId="3" fontId="4" numFmtId="49" xfId="0" applyAlignment="1" applyBorder="1" applyFont="1" applyNumberFormat="1">
      <alignment wrapText="1"/>
    </xf>
    <xf borderId="27" fillId="3" fontId="4" numFmtId="0" xfId="0" applyAlignment="1" applyBorder="1" applyFont="1">
      <alignment wrapText="1"/>
    </xf>
    <xf borderId="27" fillId="3" fontId="4" numFmtId="3" xfId="0" applyAlignment="1" applyBorder="1" applyFont="1" applyNumberFormat="1">
      <alignment wrapText="1"/>
    </xf>
    <xf borderId="27" fillId="3" fontId="4" numFmtId="3" xfId="0" applyAlignment="1" applyBorder="1" applyFont="1" applyNumberFormat="1">
      <alignment wrapText="1"/>
    </xf>
    <xf borderId="27" fillId="3" fontId="4" numFmtId="0" xfId="0" applyAlignment="1" applyBorder="1" applyFont="1">
      <alignment wrapText="1"/>
    </xf>
    <xf borderId="24" fillId="3" fontId="4" numFmtId="0" xfId="0" applyAlignment="1" applyBorder="1" applyFont="1">
      <alignment wrapText="1"/>
    </xf>
    <xf borderId="27" fillId="3" fontId="4" numFmtId="165" xfId="0" applyAlignment="1" applyBorder="1" applyFont="1" applyNumberFormat="1">
      <alignment vertical="center"/>
    </xf>
    <xf borderId="27" fillId="3" fontId="4" numFmtId="165" xfId="0" applyAlignment="1" applyBorder="1" applyFont="1" applyNumberFormat="1">
      <alignment wrapText="1"/>
    </xf>
    <xf borderId="22" fillId="3" fontId="4" numFmtId="49" xfId="0" applyAlignment="1" applyBorder="1" applyFont="1" applyNumberFormat="1">
      <alignment wrapText="1"/>
    </xf>
    <xf borderId="28" fillId="3" fontId="4" numFmtId="0" xfId="0" applyAlignment="1" applyBorder="1" applyFont="1">
      <alignment wrapText="1"/>
    </xf>
    <xf borderId="28" fillId="3" fontId="4" numFmtId="3" xfId="0" applyAlignment="1" applyBorder="1" applyFont="1" applyNumberFormat="1">
      <alignment wrapText="1"/>
    </xf>
    <xf borderId="28" fillId="3" fontId="4" numFmtId="165" xfId="0" applyAlignment="1" applyBorder="1" applyFont="1" applyNumberFormat="1">
      <alignment vertical="center"/>
    </xf>
    <xf borderId="0" fillId="3" fontId="4" numFmtId="0" xfId="0" applyAlignment="1" applyBorder="1" applyFont="1">
      <alignment wrapText="1"/>
    </xf>
    <xf borderId="0" fillId="3" fontId="2" numFmtId="0" xfId="0" applyAlignment="1" applyBorder="1" applyFont="1">
      <alignment horizontal="left"/>
    </xf>
    <xf borderId="14" fillId="3" fontId="4" numFmtId="0" xfId="0" applyAlignment="1" applyBorder="1" applyFont="1">
      <alignment wrapText="1"/>
    </xf>
    <xf borderId="14" fillId="3" fontId="0" numFmtId="0" xfId="0" applyAlignment="1" applyBorder="1" applyFont="1">
      <alignment wrapText="1"/>
    </xf>
    <xf borderId="0" fillId="4" fontId="7" numFmtId="0" xfId="0" applyAlignment="1" applyBorder="1" applyFont="1">
      <alignment horizontal="center" vertical="center" wrapText="1"/>
    </xf>
    <xf borderId="17" fillId="4" fontId="7" numFmtId="0" xfId="0" applyAlignment="1" applyBorder="1" applyFont="1">
      <alignment horizontal="center" vertical="center" wrapText="1"/>
    </xf>
    <xf borderId="26" fillId="4" fontId="7" numFmtId="0" xfId="0" applyAlignment="1" applyBorder="1" applyFont="1">
      <alignment horizontal="center" vertical="center" wrapText="1"/>
    </xf>
    <xf borderId="0" fillId="3" fontId="4" numFmtId="0" xfId="0" applyAlignment="1" applyBorder="1" applyFont="1">
      <alignment wrapText="1"/>
    </xf>
    <xf borderId="0" fillId="3" fontId="4" numFmtId="166" xfId="0" applyAlignment="1" applyBorder="1" applyFont="1" applyNumberFormat="1">
      <alignment wrapText="1"/>
    </xf>
    <xf borderId="0" fillId="3" fontId="4" numFmtId="166" xfId="0" applyAlignment="1" applyBorder="1" applyFont="1" applyNumberFormat="1">
      <alignment horizontal="center" wrapText="1"/>
    </xf>
    <xf borderId="0" fillId="3" fontId="4" numFmtId="1" xfId="0" applyAlignment="1" applyBorder="1" applyFont="1" applyNumberFormat="1">
      <alignment wrapText="1"/>
    </xf>
    <xf borderId="0" fillId="3" fontId="4" numFmtId="3" xfId="0" applyAlignment="1" applyBorder="1" applyFont="1" applyNumberFormat="1">
      <alignment wrapText="1"/>
    </xf>
    <xf borderId="0" fillId="3" fontId="4" numFmtId="3" xfId="0" applyAlignment="1" applyBorder="1" applyFont="1" applyNumberFormat="1">
      <alignment wrapText="1"/>
    </xf>
    <xf borderId="1" fillId="3" fontId="4" numFmtId="0" xfId="0" applyAlignment="1" applyBorder="1" applyFont="1">
      <alignment wrapText="1"/>
    </xf>
    <xf borderId="1" fillId="3" fontId="4" numFmtId="166" xfId="0" applyAlignment="1" applyBorder="1" applyFont="1" applyNumberFormat="1">
      <alignment wrapText="1"/>
    </xf>
    <xf borderId="1" fillId="3" fontId="4" numFmtId="166" xfId="0" applyAlignment="1" applyBorder="1" applyFont="1" applyNumberFormat="1">
      <alignment horizontal="center" wrapText="1"/>
    </xf>
    <xf borderId="1" fillId="3" fontId="4" numFmtId="1" xfId="0" applyAlignment="1" applyBorder="1" applyFont="1" applyNumberFormat="1">
      <alignment wrapText="1"/>
    </xf>
    <xf borderId="1" fillId="3" fontId="4" numFmtId="3" xfId="0" applyAlignment="1" applyBorder="1" applyFont="1" applyNumberFormat="1">
      <alignment wrapText="1"/>
    </xf>
    <xf borderId="1" fillId="3" fontId="4" numFmtId="3" xfId="0" applyAlignment="1" applyBorder="1" applyFont="1" applyNumberFormat="1">
      <alignment wrapText="1"/>
    </xf>
    <xf borderId="14" fillId="3" fontId="4" numFmtId="0" xfId="0" applyAlignment="1" applyBorder="1" applyFont="1">
      <alignment wrapText="1"/>
    </xf>
    <xf borderId="14" fillId="3" fontId="4" numFmtId="166" xfId="0" applyAlignment="1" applyBorder="1" applyFont="1" applyNumberFormat="1">
      <alignment wrapText="1"/>
    </xf>
    <xf borderId="14" fillId="3" fontId="4" numFmtId="166" xfId="0" applyAlignment="1" applyBorder="1" applyFont="1" applyNumberFormat="1">
      <alignment horizontal="center" wrapText="1"/>
    </xf>
    <xf borderId="14" fillId="3" fontId="4" numFmtId="1" xfId="0" applyAlignment="1" applyBorder="1" applyFont="1" applyNumberFormat="1">
      <alignment wrapText="1"/>
    </xf>
    <xf borderId="14" fillId="3" fontId="4" numFmtId="3" xfId="0" applyAlignment="1" applyBorder="1" applyFont="1" applyNumberFormat="1">
      <alignment wrapText="1"/>
    </xf>
    <xf borderId="14" fillId="3" fontId="4" numFmtId="3" xfId="0" applyAlignment="1" applyBorder="1" applyFont="1" applyNumberFormat="1">
      <alignment wrapText="1"/>
    </xf>
    <xf borderId="14" fillId="3" fontId="4" numFmtId="165" xfId="0" applyAlignment="1" applyBorder="1" applyFont="1" applyNumberFormat="1">
      <alignment wrapText="1"/>
    </xf>
    <xf borderId="0" fillId="3" fontId="4" numFmtId="165" xfId="0" applyAlignment="1" applyBorder="1" applyFont="1" applyNumberFormat="1">
      <alignment wrapText="1"/>
    </xf>
    <xf borderId="1" fillId="3" fontId="4" numFmtId="165" xfId="0" applyAlignment="1" applyBorder="1" applyFont="1" applyNumberFormat="1">
      <alignment wrapText="1"/>
    </xf>
    <xf borderId="11" fillId="4" fontId="7" numFmtId="0" xfId="0" applyBorder="1" applyFont="1"/>
    <xf borderId="11" fillId="4" fontId="7" numFmtId="0" xfId="0" applyAlignment="1" applyBorder="1" applyFont="1">
      <alignment horizontal="center"/>
    </xf>
    <xf borderId="3" fillId="3" fontId="4" numFmtId="164" xfId="0" applyAlignment="1" applyBorder="1" applyFont="1" applyNumberFormat="1">
      <alignment horizontal="center" vertical="center"/>
    </xf>
    <xf borderId="3" fillId="3" fontId="4" numFmtId="166" xfId="0" applyAlignment="1" applyBorder="1" applyFont="1" applyNumberFormat="1">
      <alignment vertical="center" wrapText="1"/>
    </xf>
    <xf borderId="3" fillId="3" fontId="4" numFmtId="0" xfId="0" applyAlignment="1" applyBorder="1" applyFont="1">
      <alignment horizontal="center" vertical="center"/>
    </xf>
    <xf borderId="3" fillId="3" fontId="4" numFmtId="166" xfId="0" applyAlignment="1" applyBorder="1" applyFont="1" applyNumberFormat="1">
      <alignment wrapText="1"/>
    </xf>
    <xf borderId="14" fillId="3" fontId="10" numFmtId="0" xfId="0" applyAlignment="1" applyBorder="1" applyFont="1">
      <alignment wrapText="1"/>
    </xf>
    <xf borderId="0" fillId="3" fontId="4" numFmtId="0" xfId="0" applyBorder="1" applyFont="1"/>
  </cellXfs>
  <cellStyles count="1">
    <cellStyle xfId="0" name="Normal" builtinId="0"/>
  </cellStyles>
  <dxfs count="2">
    <dxf>
      <font>
        <color rgb="FFFF0000"/>
      </font>
      <fill>
        <patternFill patternType="solid">
          <fgColor rgb="FFD8D8D8"/>
          <bgColor rgb="FFD8D8D8"/>
        </patternFill>
      </fill>
      <alignment/>
      <border>
        <left/>
        <right/>
        <top/>
        <bottom/>
      </border>
    </dxf>
    <dxf>
      <font>
        <color rgb="FF008000"/>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NSA-PRU-Support@eurocontrol.int"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NSA-PRU-Support@eurocontrol.int"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75"/>
  <cols>
    <col customWidth="1" min="1" max="1" width="21.71"/>
    <col customWidth="1" min="2" max="2" width="22.86"/>
    <col customWidth="1" min="3" max="3" width="10.86"/>
    <col customWidth="1" min="4" max="4" width="11.86"/>
    <col customWidth="1" min="5" max="5" width="13.0"/>
    <col customWidth="1" min="6" max="6" width="10.43"/>
    <col customWidth="1" min="7" max="7" width="13.14"/>
    <col customWidth="1" min="8" max="8" width="11.29"/>
    <col customWidth="1" min="9" max="9" width="10.86"/>
    <col customWidth="1" min="10" max="10" width="8.43"/>
    <col customWidth="1" min="11" max="11" width="12.29"/>
    <col customWidth="1" min="12" max="12" width="8.0"/>
    <col customWidth="1" min="13" max="13" width="12.14"/>
  </cols>
  <sheetData>
    <row r="1" ht="12.0" customHeight="1">
      <c r="A1" s="1" t="s">
        <v>0</v>
      </c>
      <c r="B1" s="2" t="s">
        <v>1</v>
      </c>
      <c r="C1" s="1" t="s">
        <v>2</v>
      </c>
      <c r="D1" s="3">
        <v>40909.0</v>
      </c>
      <c r="E1" s="1" t="s">
        <v>3</v>
      </c>
      <c r="F1" s="4"/>
      <c r="G1" s="4"/>
      <c r="H1" s="5"/>
      <c r="I1" s="5"/>
      <c r="J1" s="6"/>
      <c r="K1" s="6"/>
      <c r="L1" s="6"/>
      <c r="M1" s="6"/>
    </row>
    <row r="2" ht="12.0" customHeight="1">
      <c r="A2" s="7" t="s">
        <v>4</v>
      </c>
      <c r="B2" s="8">
        <v>41670.0</v>
      </c>
      <c r="C2" s="7" t="s">
        <v>5</v>
      </c>
      <c r="D2" s="8">
        <v>41639.0</v>
      </c>
      <c r="E2" s="7" t="s">
        <v>6</v>
      </c>
      <c r="F2" s="9" t="s">
        <v>7</v>
      </c>
      <c r="G2" s="10"/>
      <c r="H2" s="11"/>
      <c r="I2" s="11"/>
      <c r="J2" s="6"/>
      <c r="K2" s="6"/>
      <c r="L2" s="6"/>
      <c r="M2" s="6"/>
    </row>
    <row r="3" ht="12.0" customHeight="1">
      <c r="A3" s="12"/>
      <c r="B3" s="12"/>
      <c r="C3" s="12"/>
      <c r="D3" s="12"/>
      <c r="E3" s="12"/>
      <c r="F3" s="12"/>
      <c r="G3" s="12"/>
      <c r="H3" s="12"/>
      <c r="I3" s="12"/>
      <c r="J3" s="6"/>
      <c r="K3" s="6"/>
      <c r="L3" s="6"/>
      <c r="M3" s="6"/>
    </row>
    <row r="4" ht="13.5" customHeight="1">
      <c r="A4" s="13" t="s">
        <v>8</v>
      </c>
      <c r="B4" s="14" t="s">
        <v>9</v>
      </c>
      <c r="C4" s="15">
        <v>366.0</v>
      </c>
      <c r="D4" s="14" t="s">
        <v>9</v>
      </c>
      <c r="E4" s="16">
        <v>365.0</v>
      </c>
      <c r="F4" s="17"/>
      <c r="G4" s="14" t="s">
        <v>9</v>
      </c>
      <c r="H4" s="16">
        <v>365.0</v>
      </c>
      <c r="I4" s="18"/>
      <c r="J4" s="19"/>
      <c r="K4" s="20"/>
      <c r="L4" s="20"/>
      <c r="M4" s="20"/>
    </row>
    <row r="5" ht="38.25" customHeight="1">
      <c r="A5" s="21" t="s">
        <v>10</v>
      </c>
      <c r="B5" s="22" t="s">
        <v>11</v>
      </c>
      <c r="C5" s="23" t="s">
        <v>12</v>
      </c>
      <c r="D5" s="22" t="s">
        <v>13</v>
      </c>
      <c r="E5" s="24" t="s">
        <v>14</v>
      </c>
      <c r="F5" s="23" t="s">
        <v>15</v>
      </c>
      <c r="G5" s="22" t="s">
        <v>16</v>
      </c>
      <c r="H5" s="24" t="s">
        <v>17</v>
      </c>
      <c r="I5" s="23" t="s">
        <v>18</v>
      </c>
      <c r="J5" s="25" t="s">
        <v>19</v>
      </c>
      <c r="K5" s="26" t="s">
        <v>20</v>
      </c>
      <c r="L5" s="26" t="s">
        <v>21</v>
      </c>
      <c r="M5" s="26" t="s">
        <v>22</v>
      </c>
    </row>
    <row r="6" ht="12.0" customHeight="1">
      <c r="A6" s="27" t="s">
        <v>23</v>
      </c>
      <c r="B6" s="28">
        <v>641289.4398</v>
      </c>
      <c r="C6" s="29" t="str">
        <f t="shared" ref="C6:C34" si="1">B6/C$4</f>
        <v>1,752</v>
      </c>
      <c r="D6" s="28">
        <v>735327.132</v>
      </c>
      <c r="E6" s="30" t="str">
        <f t="shared" ref="E6:E34" si="2">D6/E$4</f>
        <v>2,015</v>
      </c>
      <c r="F6" s="31" t="str">
        <f t="shared" ref="F6:F34" si="3">(D6/B6)-1</f>
        <v>14.7%</v>
      </c>
      <c r="G6" s="28">
        <v>588338.0</v>
      </c>
      <c r="H6" s="30" t="str">
        <f t="shared" ref="H6:H34" si="4">G6/H$4</f>
        <v>1,612</v>
      </c>
      <c r="I6" s="31" t="str">
        <f t="shared" ref="I6:I34" si="5">(D6/G6)-1</f>
        <v>25.0%</v>
      </c>
      <c r="J6" s="32">
        <v>0.02</v>
      </c>
      <c r="K6" s="33">
        <v>0.1</v>
      </c>
      <c r="L6" s="33">
        <v>-0.02</v>
      </c>
      <c r="M6" s="34">
        <v>-0.1</v>
      </c>
    </row>
    <row r="7" ht="12.0" customHeight="1">
      <c r="A7" s="27" t="s">
        <v>24</v>
      </c>
      <c r="B7" s="28">
        <v>1845568.1961</v>
      </c>
      <c r="C7" s="29" t="str">
        <f t="shared" si="1"/>
        <v>5,043</v>
      </c>
      <c r="D7" s="28">
        <v>2050928.5596</v>
      </c>
      <c r="E7" s="30" t="str">
        <f t="shared" si="2"/>
        <v>5,619</v>
      </c>
      <c r="F7" s="31" t="str">
        <f t="shared" si="3"/>
        <v>11.1%</v>
      </c>
      <c r="G7" s="28">
        <v>1797642.0</v>
      </c>
      <c r="H7" s="30" t="str">
        <f t="shared" si="4"/>
        <v>4,925</v>
      </c>
      <c r="I7" s="31" t="str">
        <f t="shared" si="5"/>
        <v>14.1%</v>
      </c>
      <c r="J7" s="35">
        <v>0.02</v>
      </c>
      <c r="K7" s="36">
        <v>0.1</v>
      </c>
      <c r="L7" s="36">
        <v>-0.02</v>
      </c>
      <c r="M7" s="37">
        <v>-0.1</v>
      </c>
    </row>
    <row r="8" ht="12.0" customHeight="1">
      <c r="A8" s="27" t="s">
        <v>25</v>
      </c>
      <c r="B8" s="28">
        <v>921643.0651</v>
      </c>
      <c r="C8" s="29" t="str">
        <f t="shared" si="1"/>
        <v>2,518</v>
      </c>
      <c r="D8" s="28">
        <v>984989.0872</v>
      </c>
      <c r="E8" s="30" t="str">
        <f t="shared" si="2"/>
        <v>2,699</v>
      </c>
      <c r="F8" s="31" t="str">
        <f t="shared" si="3"/>
        <v>6.9%</v>
      </c>
      <c r="G8" s="28">
        <v>977545.0</v>
      </c>
      <c r="H8" s="30" t="str">
        <f t="shared" si="4"/>
        <v>2,678</v>
      </c>
      <c r="I8" s="31" t="str">
        <f t="shared" si="5"/>
        <v>0.8%</v>
      </c>
      <c r="J8" s="35">
        <v>0.02</v>
      </c>
      <c r="K8" s="36">
        <v>0.1</v>
      </c>
      <c r="L8" s="36">
        <v>-0.02</v>
      </c>
      <c r="M8" s="37">
        <v>-0.1</v>
      </c>
    </row>
    <row r="9" ht="12.0" customHeight="1">
      <c r="A9" s="27" t="s">
        <v>26</v>
      </c>
      <c r="B9" s="28">
        <v>2020148.6486</v>
      </c>
      <c r="C9" s="29" t="str">
        <f t="shared" si="1"/>
        <v>5,520</v>
      </c>
      <c r="D9" s="28">
        <v>2057979.4581</v>
      </c>
      <c r="E9" s="30" t="str">
        <f t="shared" si="2"/>
        <v>5,638</v>
      </c>
      <c r="F9" s="31" t="str">
        <f t="shared" si="3"/>
        <v>1.9%</v>
      </c>
      <c r="G9" s="28">
        <v>2043942.27187797</v>
      </c>
      <c r="H9" s="30" t="str">
        <f t="shared" si="4"/>
        <v>5,600</v>
      </c>
      <c r="I9" s="31" t="str">
        <f t="shared" si="5"/>
        <v>0.7%</v>
      </c>
      <c r="J9" s="35">
        <v>0.02</v>
      </c>
      <c r="K9" s="36">
        <v>0.1</v>
      </c>
      <c r="L9" s="36">
        <v>-0.02</v>
      </c>
      <c r="M9" s="37">
        <v>-0.1</v>
      </c>
    </row>
    <row r="10" ht="12.0" customHeight="1">
      <c r="A10" s="27" t="s">
        <v>27</v>
      </c>
      <c r="B10" s="28">
        <v>1303261.5374</v>
      </c>
      <c r="C10" s="29" t="str">
        <f t="shared" si="1"/>
        <v>3,561</v>
      </c>
      <c r="D10" s="28">
        <v>1326579.1847</v>
      </c>
      <c r="E10" s="30" t="str">
        <f t="shared" si="2"/>
        <v>3,634</v>
      </c>
      <c r="F10" s="31" t="str">
        <f t="shared" si="3"/>
        <v>1.8%</v>
      </c>
      <c r="G10" s="28">
        <v>1320000.0</v>
      </c>
      <c r="H10" s="30" t="str">
        <f t="shared" si="4"/>
        <v>3,616</v>
      </c>
      <c r="I10" s="31" t="str">
        <f t="shared" si="5"/>
        <v>0.5%</v>
      </c>
      <c r="J10" s="35">
        <v>0.02</v>
      </c>
      <c r="K10" s="36">
        <v>0.1</v>
      </c>
      <c r="L10" s="36">
        <v>-0.02</v>
      </c>
      <c r="M10" s="37">
        <v>-0.1</v>
      </c>
    </row>
    <row r="11" ht="12.0" customHeight="1">
      <c r="A11" s="27" t="s">
        <v>28</v>
      </c>
      <c r="B11" s="28">
        <v>429630.9029</v>
      </c>
      <c r="C11" s="29" t="str">
        <f t="shared" si="1"/>
        <v>1,174</v>
      </c>
      <c r="D11" s="28">
        <v>450550.6897</v>
      </c>
      <c r="E11" s="30" t="str">
        <f t="shared" si="2"/>
        <v>1,234</v>
      </c>
      <c r="F11" s="31" t="str">
        <f t="shared" si="3"/>
        <v>4.9%</v>
      </c>
      <c r="G11" s="28">
        <v>448700.462</v>
      </c>
      <c r="H11" s="30" t="str">
        <f t="shared" si="4"/>
        <v>1,229</v>
      </c>
      <c r="I11" s="31" t="str">
        <f t="shared" si="5"/>
        <v>0.4%</v>
      </c>
      <c r="J11" s="35">
        <v>0.02</v>
      </c>
      <c r="K11" s="36">
        <v>0.1</v>
      </c>
      <c r="L11" s="36">
        <v>-0.02</v>
      </c>
      <c r="M11" s="37">
        <v>-0.1</v>
      </c>
    </row>
    <row r="12" ht="12.0" customHeight="1">
      <c r="A12" s="27" t="s">
        <v>29</v>
      </c>
      <c r="B12" s="28">
        <v>707108.8904</v>
      </c>
      <c r="C12" s="29" t="str">
        <f t="shared" si="1"/>
        <v>1,932</v>
      </c>
      <c r="D12" s="28">
        <v>733632.8931</v>
      </c>
      <c r="E12" s="30" t="str">
        <f t="shared" si="2"/>
        <v>2,010</v>
      </c>
      <c r="F12" s="31" t="str">
        <f t="shared" si="3"/>
        <v>3.8%</v>
      </c>
      <c r="G12" s="28">
        <v>731000.0</v>
      </c>
      <c r="H12" s="30" t="str">
        <f t="shared" si="4"/>
        <v>2,003</v>
      </c>
      <c r="I12" s="31" t="str">
        <f t="shared" si="5"/>
        <v>0.4%</v>
      </c>
      <c r="J12" s="35">
        <v>0.02</v>
      </c>
      <c r="K12" s="36">
        <v>0.1</v>
      </c>
      <c r="L12" s="36">
        <v>-0.02</v>
      </c>
      <c r="M12" s="37">
        <v>-0.1</v>
      </c>
    </row>
    <row r="13" ht="12.0" customHeight="1">
      <c r="A13" s="27" t="s">
        <v>30</v>
      </c>
      <c r="B13" s="28">
        <v>3854457.6684</v>
      </c>
      <c r="C13" s="29" t="str">
        <f t="shared" si="1"/>
        <v>10,531</v>
      </c>
      <c r="D13" s="28">
        <v>3983698.2241</v>
      </c>
      <c r="E13" s="30" t="str">
        <f t="shared" si="2"/>
        <v>10,914</v>
      </c>
      <c r="F13" s="31" t="str">
        <f t="shared" si="3"/>
        <v>3.4%</v>
      </c>
      <c r="G13" s="28">
        <v>4021000.0</v>
      </c>
      <c r="H13" s="30" t="str">
        <f t="shared" si="4"/>
        <v>11,016</v>
      </c>
      <c r="I13" s="31" t="str">
        <f t="shared" si="5"/>
        <v>-0.9%</v>
      </c>
      <c r="J13" s="35">
        <v>0.02</v>
      </c>
      <c r="K13" s="36">
        <v>0.1</v>
      </c>
      <c r="L13" s="36">
        <v>-0.02</v>
      </c>
      <c r="M13" s="37">
        <v>-0.1</v>
      </c>
    </row>
    <row r="14" ht="12.0" customHeight="1">
      <c r="A14" s="27" t="s">
        <v>31</v>
      </c>
      <c r="B14" s="28">
        <v>2587397.938</v>
      </c>
      <c r="C14" s="29" t="str">
        <f t="shared" si="1"/>
        <v>7,069</v>
      </c>
      <c r="D14" s="28">
        <v>2701734.6113</v>
      </c>
      <c r="E14" s="30" t="str">
        <f t="shared" si="2"/>
        <v>7,402</v>
      </c>
      <c r="F14" s="31" t="str">
        <f t="shared" si="3"/>
        <v>4.4%</v>
      </c>
      <c r="G14" s="28">
        <v>2733000.0</v>
      </c>
      <c r="H14" s="30" t="str">
        <f t="shared" si="4"/>
        <v>7,488</v>
      </c>
      <c r="I14" s="31" t="str">
        <f t="shared" si="5"/>
        <v>-1.1%</v>
      </c>
      <c r="J14" s="35">
        <v>0.02</v>
      </c>
      <c r="K14" s="36">
        <v>0.1</v>
      </c>
      <c r="L14" s="36">
        <v>-0.02</v>
      </c>
      <c r="M14" s="37">
        <v>-0.1</v>
      </c>
    </row>
    <row r="15" ht="12.0" customHeight="1">
      <c r="A15" s="27" t="s">
        <v>32</v>
      </c>
      <c r="B15" s="28">
        <v>3575194.6651</v>
      </c>
      <c r="C15" s="29" t="str">
        <f t="shared" si="1"/>
        <v>9,768</v>
      </c>
      <c r="D15" s="28">
        <v>3751523.4236</v>
      </c>
      <c r="E15" s="30" t="str">
        <f t="shared" si="2"/>
        <v>10,278</v>
      </c>
      <c r="F15" s="31" t="str">
        <f t="shared" si="3"/>
        <v>4.9%</v>
      </c>
      <c r="G15" s="28">
        <v>3802000.0</v>
      </c>
      <c r="H15" s="30" t="str">
        <f t="shared" si="4"/>
        <v>10,416</v>
      </c>
      <c r="I15" s="31" t="str">
        <f t="shared" si="5"/>
        <v>-1.3%</v>
      </c>
      <c r="J15" s="35">
        <v>0.02</v>
      </c>
      <c r="K15" s="36">
        <v>0.1</v>
      </c>
      <c r="L15" s="36">
        <v>-0.02</v>
      </c>
      <c r="M15" s="37">
        <v>-0.1</v>
      </c>
    </row>
    <row r="16" ht="12.0" customHeight="1">
      <c r="A16" s="27" t="s">
        <v>33</v>
      </c>
      <c r="B16" s="28">
        <v>2304640.9995</v>
      </c>
      <c r="C16" s="29" t="str">
        <f t="shared" si="1"/>
        <v>6,297</v>
      </c>
      <c r="D16" s="28">
        <v>2374020.6693</v>
      </c>
      <c r="E16" s="30" t="str">
        <f t="shared" si="2"/>
        <v>6,504</v>
      </c>
      <c r="F16" s="31" t="str">
        <f t="shared" si="3"/>
        <v>3.0%</v>
      </c>
      <c r="G16" s="28">
        <v>2419960.0</v>
      </c>
      <c r="H16" s="30" t="str">
        <f t="shared" si="4"/>
        <v>6,630</v>
      </c>
      <c r="I16" s="31" t="str">
        <f t="shared" si="5"/>
        <v>-1.9%</v>
      </c>
      <c r="J16" s="35">
        <v>0.02</v>
      </c>
      <c r="K16" s="36">
        <v>0.1</v>
      </c>
      <c r="L16" s="36">
        <v>-0.02</v>
      </c>
      <c r="M16" s="37">
        <v>-0.1</v>
      </c>
    </row>
    <row r="17" ht="12.0" customHeight="1">
      <c r="A17" s="27" t="s">
        <v>34</v>
      </c>
      <c r="B17" s="28">
        <v>3805985.0476</v>
      </c>
      <c r="C17" s="29" t="str">
        <f t="shared" si="1"/>
        <v>10,399</v>
      </c>
      <c r="D17" s="28">
        <v>3812939.7393</v>
      </c>
      <c r="E17" s="30" t="str">
        <f t="shared" si="2"/>
        <v>10,446</v>
      </c>
      <c r="F17" s="31" t="str">
        <f t="shared" si="3"/>
        <v>0.2%</v>
      </c>
      <c r="G17" s="28">
        <v>3906000.0</v>
      </c>
      <c r="H17" s="30" t="str">
        <f t="shared" si="4"/>
        <v>10,701</v>
      </c>
      <c r="I17" s="31" t="str">
        <f t="shared" si="5"/>
        <v>-2.4%</v>
      </c>
      <c r="J17" s="35">
        <v>0.02</v>
      </c>
      <c r="K17" s="36">
        <v>0.1</v>
      </c>
      <c r="L17" s="36">
        <v>-0.02</v>
      </c>
      <c r="M17" s="37">
        <v>-0.1</v>
      </c>
    </row>
    <row r="18" ht="12.0" customHeight="1">
      <c r="A18" s="27" t="s">
        <v>35</v>
      </c>
      <c r="B18" s="28">
        <v>2023433.8624</v>
      </c>
      <c r="C18" s="29" t="str">
        <f t="shared" si="1"/>
        <v>5,529</v>
      </c>
      <c r="D18" s="28">
        <v>2100927.3125</v>
      </c>
      <c r="E18" s="30" t="str">
        <f t="shared" si="2"/>
        <v>5,756</v>
      </c>
      <c r="F18" s="31" t="str">
        <f t="shared" si="3"/>
        <v>3.8%</v>
      </c>
      <c r="G18" s="28">
        <v>2154532.20745</v>
      </c>
      <c r="H18" s="30" t="str">
        <f t="shared" si="4"/>
        <v>5,903</v>
      </c>
      <c r="I18" s="31" t="str">
        <f t="shared" si="5"/>
        <v>-2.5%</v>
      </c>
      <c r="J18" s="35">
        <v>0.02</v>
      </c>
      <c r="K18" s="36">
        <v>0.1</v>
      </c>
      <c r="L18" s="36">
        <v>-0.02</v>
      </c>
      <c r="M18" s="37">
        <v>-0.1</v>
      </c>
    </row>
    <row r="19" ht="12.0" customHeight="1">
      <c r="A19" s="27" t="s">
        <v>36</v>
      </c>
      <c r="B19" s="28">
        <v>3126196.6456</v>
      </c>
      <c r="C19" s="29" t="str">
        <f t="shared" si="1"/>
        <v>8,542</v>
      </c>
      <c r="D19" s="28">
        <v>3208683.5163</v>
      </c>
      <c r="E19" s="30" t="str">
        <f t="shared" si="2"/>
        <v>8,791</v>
      </c>
      <c r="F19" s="31" t="str">
        <f t="shared" si="3"/>
        <v>2.6%</v>
      </c>
      <c r="G19" s="28">
        <v>3302000.0</v>
      </c>
      <c r="H19" s="30" t="str">
        <f t="shared" si="4"/>
        <v>9,047</v>
      </c>
      <c r="I19" s="31" t="str">
        <f t="shared" si="5"/>
        <v>-2.8%</v>
      </c>
      <c r="J19" s="35">
        <v>0.02</v>
      </c>
      <c r="K19" s="36">
        <v>0.1</v>
      </c>
      <c r="L19" s="36">
        <v>-0.02</v>
      </c>
      <c r="M19" s="37">
        <v>-0.1</v>
      </c>
    </row>
    <row r="20" ht="12.0" customHeight="1">
      <c r="A20" s="27" t="s">
        <v>37</v>
      </c>
      <c r="B20" s="28">
        <v>1.75150470508E7</v>
      </c>
      <c r="C20" s="29" t="str">
        <f t="shared" si="1"/>
        <v>47,855</v>
      </c>
      <c r="D20" s="28">
        <v>1.78999450063E7</v>
      </c>
      <c r="E20" s="30" t="str">
        <f t="shared" si="2"/>
        <v>49,041</v>
      </c>
      <c r="F20" s="31" t="str">
        <f t="shared" si="3"/>
        <v>2.2%</v>
      </c>
      <c r="G20" s="28">
        <v>1.84366738795071E7</v>
      </c>
      <c r="H20" s="30" t="str">
        <f t="shared" si="4"/>
        <v>50,511</v>
      </c>
      <c r="I20" s="31" t="str">
        <f t="shared" si="5"/>
        <v>-2.9%</v>
      </c>
      <c r="J20" s="35">
        <v>0.02</v>
      </c>
      <c r="K20" s="36">
        <v>0.1</v>
      </c>
      <c r="L20" s="36">
        <v>-0.02</v>
      </c>
      <c r="M20" s="37">
        <v>-0.1</v>
      </c>
    </row>
    <row r="21" ht="12.0" customHeight="1">
      <c r="A21" s="27" t="s">
        <v>38</v>
      </c>
      <c r="B21" s="28">
        <v>1428735.1852</v>
      </c>
      <c r="C21" s="29" t="str">
        <f t="shared" si="1"/>
        <v>3,904</v>
      </c>
      <c r="D21" s="28">
        <v>1523723.6634</v>
      </c>
      <c r="E21" s="30" t="str">
        <f t="shared" si="2"/>
        <v>4,175</v>
      </c>
      <c r="F21" s="31" t="str">
        <f t="shared" si="3"/>
        <v>6.6%</v>
      </c>
      <c r="G21" s="28">
        <v>1572317.0</v>
      </c>
      <c r="H21" s="30" t="str">
        <f t="shared" si="4"/>
        <v>4,308</v>
      </c>
      <c r="I21" s="31" t="str">
        <f t="shared" si="5"/>
        <v>-3.1%</v>
      </c>
      <c r="J21" s="35">
        <v>0.02</v>
      </c>
      <c r="K21" s="36">
        <v>0.1</v>
      </c>
      <c r="L21" s="36">
        <v>-0.02</v>
      </c>
      <c r="M21" s="37">
        <v>-0.1</v>
      </c>
    </row>
    <row r="22" ht="12.0" customHeight="1">
      <c r="A22" s="27" t="s">
        <v>39</v>
      </c>
      <c r="B22" s="28">
        <v>2231536.6651</v>
      </c>
      <c r="C22" s="29" t="str">
        <f t="shared" si="1"/>
        <v>6,097</v>
      </c>
      <c r="D22" s="28">
        <v>2277014.197</v>
      </c>
      <c r="E22" s="30" t="str">
        <f t="shared" si="2"/>
        <v>6,238</v>
      </c>
      <c r="F22" s="31" t="str">
        <f t="shared" si="3"/>
        <v>2.0%</v>
      </c>
      <c r="G22" s="28">
        <v>2349875.0</v>
      </c>
      <c r="H22" s="30" t="str">
        <f t="shared" si="4"/>
        <v>6,438</v>
      </c>
      <c r="I22" s="31" t="str">
        <f t="shared" si="5"/>
        <v>-3.1%</v>
      </c>
      <c r="J22" s="35">
        <v>0.02</v>
      </c>
      <c r="K22" s="36">
        <v>0.1</v>
      </c>
      <c r="L22" s="36">
        <v>-0.02</v>
      </c>
      <c r="M22" s="37">
        <v>-0.1</v>
      </c>
    </row>
    <row r="23" ht="12.0" customHeight="1">
      <c r="A23" s="27" t="s">
        <v>40</v>
      </c>
      <c r="B23" s="28">
        <v>2782280.0087</v>
      </c>
      <c r="C23" s="29" t="str">
        <f t="shared" si="1"/>
        <v>7,602</v>
      </c>
      <c r="D23" s="28">
        <v>2876752.5623</v>
      </c>
      <c r="E23" s="30" t="str">
        <f t="shared" si="2"/>
        <v>7,882</v>
      </c>
      <c r="F23" s="31" t="str">
        <f t="shared" si="3"/>
        <v>3.4%</v>
      </c>
      <c r="G23" s="28">
        <v>2984807.7396</v>
      </c>
      <c r="H23" s="30" t="str">
        <f t="shared" si="4"/>
        <v>8,178</v>
      </c>
      <c r="I23" s="31" t="str">
        <f t="shared" si="5"/>
        <v>-3.6%</v>
      </c>
      <c r="J23" s="35">
        <v>0.02</v>
      </c>
      <c r="K23" s="36">
        <v>0.1</v>
      </c>
      <c r="L23" s="36">
        <v>-0.02</v>
      </c>
      <c r="M23" s="37">
        <v>-0.1</v>
      </c>
    </row>
    <row r="24" ht="12.0" customHeight="1">
      <c r="A24" s="27" t="s">
        <v>41</v>
      </c>
      <c r="B24" s="28">
        <v>724613.136</v>
      </c>
      <c r="C24" s="29" t="str">
        <f t="shared" si="1"/>
        <v>1,980</v>
      </c>
      <c r="D24" s="28">
        <v>740986.431</v>
      </c>
      <c r="E24" s="30" t="str">
        <f t="shared" si="2"/>
        <v>2,030</v>
      </c>
      <c r="F24" s="31" t="str">
        <f t="shared" si="3"/>
        <v>2.3%</v>
      </c>
      <c r="G24" s="28">
        <v>791232.0</v>
      </c>
      <c r="H24" s="30" t="str">
        <f t="shared" si="4"/>
        <v>2,168</v>
      </c>
      <c r="I24" s="31" t="str">
        <f t="shared" si="5"/>
        <v>-6.4%</v>
      </c>
      <c r="J24" s="35">
        <v>0.02</v>
      </c>
      <c r="K24" s="36">
        <v>0.1</v>
      </c>
      <c r="L24" s="36">
        <v>-0.02</v>
      </c>
      <c r="M24" s="37">
        <v>-0.1</v>
      </c>
    </row>
    <row r="25" ht="12.0" customHeight="1">
      <c r="A25" s="27" t="s">
        <v>42</v>
      </c>
      <c r="B25" s="28">
        <v>425205.0755</v>
      </c>
      <c r="C25" s="29" t="str">
        <f t="shared" si="1"/>
        <v>1,162</v>
      </c>
      <c r="D25" s="28">
        <v>411103.1538</v>
      </c>
      <c r="E25" s="30" t="str">
        <f t="shared" si="2"/>
        <v>1,126</v>
      </c>
      <c r="F25" s="31" t="str">
        <f t="shared" si="3"/>
        <v>-3.3%</v>
      </c>
      <c r="G25" s="28">
        <v>441729.87385275</v>
      </c>
      <c r="H25" s="30" t="str">
        <f t="shared" si="4"/>
        <v>1,210</v>
      </c>
      <c r="I25" s="31" t="str">
        <f t="shared" si="5"/>
        <v>-6.9%</v>
      </c>
      <c r="J25" s="35">
        <v>0.02</v>
      </c>
      <c r="K25" s="36">
        <v>0.1</v>
      </c>
      <c r="L25" s="36">
        <v>-0.02</v>
      </c>
      <c r="M25" s="37">
        <v>-0.1</v>
      </c>
    </row>
    <row r="26" ht="12.0" customHeight="1">
      <c r="A26" s="27" t="s">
        <v>43</v>
      </c>
      <c r="B26" s="28">
        <v>8139130.3578</v>
      </c>
      <c r="C26" s="29" t="str">
        <f t="shared" si="1"/>
        <v>22,238</v>
      </c>
      <c r="D26" s="28">
        <v>8117393.2871</v>
      </c>
      <c r="E26" s="30" t="str">
        <f t="shared" si="2"/>
        <v>22,239</v>
      </c>
      <c r="F26" s="31" t="str">
        <f t="shared" si="3"/>
        <v>-0.3%</v>
      </c>
      <c r="G26" s="28">
        <v>8780867.0</v>
      </c>
      <c r="H26" s="30" t="str">
        <f t="shared" si="4"/>
        <v>24,057</v>
      </c>
      <c r="I26" s="31" t="str">
        <f t="shared" si="5"/>
        <v>-7.6%</v>
      </c>
      <c r="J26" s="35">
        <v>0.02</v>
      </c>
      <c r="K26" s="36">
        <v>0.1</v>
      </c>
      <c r="L26" s="36">
        <v>-0.02</v>
      </c>
      <c r="M26" s="37">
        <v>-0.1</v>
      </c>
    </row>
    <row r="27" ht="12.0" customHeight="1">
      <c r="A27" s="27" t="s">
        <v>44</v>
      </c>
      <c r="B27" s="28">
        <v>9607736.3634</v>
      </c>
      <c r="C27" s="29" t="str">
        <f t="shared" si="1"/>
        <v>26,251</v>
      </c>
      <c r="D27" s="28">
        <v>9754933.3453</v>
      </c>
      <c r="E27" s="30" t="str">
        <f t="shared" si="2"/>
        <v>26,726</v>
      </c>
      <c r="F27" s="31" t="str">
        <f t="shared" si="3"/>
        <v>1.5%</v>
      </c>
      <c r="G27" s="28">
        <v>1.0667227E7</v>
      </c>
      <c r="H27" s="30" t="str">
        <f t="shared" si="4"/>
        <v>29,225</v>
      </c>
      <c r="I27" s="31" t="str">
        <f t="shared" si="5"/>
        <v>-8.6%</v>
      </c>
      <c r="J27" s="35">
        <v>0.02</v>
      </c>
      <c r="K27" s="36">
        <v>0.1</v>
      </c>
      <c r="L27" s="36">
        <v>-0.02</v>
      </c>
      <c r="M27" s="37">
        <v>-0.1</v>
      </c>
    </row>
    <row r="28" ht="12.0" customHeight="1">
      <c r="A28" s="27" t="s">
        <v>45</v>
      </c>
      <c r="B28" s="28">
        <v>1.24424702468E7</v>
      </c>
      <c r="C28" s="29" t="str">
        <f t="shared" si="1"/>
        <v>33,996</v>
      </c>
      <c r="D28" s="28">
        <v>1.25060623626E7</v>
      </c>
      <c r="E28" s="30" t="str">
        <f t="shared" si="2"/>
        <v>34,263</v>
      </c>
      <c r="F28" s="31" t="str">
        <f t="shared" si="3"/>
        <v>0.5%</v>
      </c>
      <c r="G28" s="28">
        <v>1.370808E7</v>
      </c>
      <c r="H28" s="30" t="str">
        <f t="shared" si="4"/>
        <v>37,556</v>
      </c>
      <c r="I28" s="31" t="str">
        <f t="shared" si="5"/>
        <v>-8.8%</v>
      </c>
      <c r="J28" s="35">
        <v>0.02</v>
      </c>
      <c r="K28" s="36">
        <v>0.1</v>
      </c>
      <c r="L28" s="36">
        <v>-0.02</v>
      </c>
      <c r="M28" s="37">
        <v>-0.1</v>
      </c>
    </row>
    <row r="29" ht="12.0" customHeight="1">
      <c r="A29" s="27" t="s">
        <v>46</v>
      </c>
      <c r="B29" s="28">
        <v>1398573.9925</v>
      </c>
      <c r="C29" s="29" t="str">
        <f t="shared" si="1"/>
        <v>3,821</v>
      </c>
      <c r="D29" s="28">
        <v>1384957.4782</v>
      </c>
      <c r="E29" s="30" t="str">
        <f t="shared" si="2"/>
        <v>3,794</v>
      </c>
      <c r="F29" s="31" t="str">
        <f t="shared" si="3"/>
        <v>-1.0%</v>
      </c>
      <c r="G29" s="28">
        <v>1527979.107264</v>
      </c>
      <c r="H29" s="30" t="str">
        <f t="shared" si="4"/>
        <v>4,186</v>
      </c>
      <c r="I29" s="31" t="str">
        <f t="shared" si="5"/>
        <v>-9.4%</v>
      </c>
      <c r="J29" s="35">
        <v>0.02</v>
      </c>
      <c r="K29" s="36">
        <v>0.1</v>
      </c>
      <c r="L29" s="36">
        <v>-0.02</v>
      </c>
      <c r="M29" s="37">
        <v>-0.1</v>
      </c>
    </row>
    <row r="30" ht="12.0" customHeight="1">
      <c r="A30" s="27" t="s">
        <v>47</v>
      </c>
      <c r="B30" s="28">
        <v>8443969.3683</v>
      </c>
      <c r="C30" s="29" t="str">
        <f t="shared" si="1"/>
        <v>23,071</v>
      </c>
      <c r="D30" s="28">
        <v>8447043.7234</v>
      </c>
      <c r="E30" s="30" t="str">
        <f t="shared" si="2"/>
        <v>23,143</v>
      </c>
      <c r="F30" s="31" t="str">
        <f t="shared" si="3"/>
        <v>0.0%</v>
      </c>
      <c r="G30" s="28">
        <v>9626231.51296</v>
      </c>
      <c r="H30" s="30" t="str">
        <f t="shared" si="4"/>
        <v>26,373</v>
      </c>
      <c r="I30" s="31" t="str">
        <f t="shared" si="5"/>
        <v>-12.2%</v>
      </c>
      <c r="J30" s="35">
        <v>0.02</v>
      </c>
      <c r="K30" s="36">
        <v>0.1</v>
      </c>
      <c r="L30" s="36">
        <v>-0.02</v>
      </c>
      <c r="M30" s="37">
        <v>-0.1</v>
      </c>
    </row>
    <row r="31" ht="12.0" customHeight="1">
      <c r="A31" s="27" t="s">
        <v>48</v>
      </c>
      <c r="B31" s="28">
        <v>2469156.0047</v>
      </c>
      <c r="C31" s="29" t="str">
        <f t="shared" si="1"/>
        <v>6,746</v>
      </c>
      <c r="D31" s="28">
        <v>2456011.7959</v>
      </c>
      <c r="E31" s="30" t="str">
        <f t="shared" si="2"/>
        <v>6,729</v>
      </c>
      <c r="F31" s="31" t="str">
        <f t="shared" si="3"/>
        <v>-0.5%</v>
      </c>
      <c r="G31" s="28">
        <v>2814000.0</v>
      </c>
      <c r="H31" s="30" t="str">
        <f t="shared" si="4"/>
        <v>7,710</v>
      </c>
      <c r="I31" s="31" t="str">
        <f t="shared" si="5"/>
        <v>-12.7%</v>
      </c>
      <c r="J31" s="35">
        <v>0.02</v>
      </c>
      <c r="K31" s="36">
        <v>0.1</v>
      </c>
      <c r="L31" s="36">
        <v>-0.02</v>
      </c>
      <c r="M31" s="37">
        <v>-0.1</v>
      </c>
    </row>
    <row r="32" ht="12.0" customHeight="1">
      <c r="A32" s="27" t="s">
        <v>49</v>
      </c>
      <c r="B32" s="28">
        <v>1599206.685</v>
      </c>
      <c r="C32" s="29" t="str">
        <f t="shared" si="1"/>
        <v>4,369</v>
      </c>
      <c r="D32" s="28">
        <v>1515811.759</v>
      </c>
      <c r="E32" s="30" t="str">
        <f t="shared" si="2"/>
        <v>4,153</v>
      </c>
      <c r="F32" s="31" t="str">
        <f t="shared" si="3"/>
        <v>-5.2%</v>
      </c>
      <c r="G32" s="28">
        <v>1746349.61846753</v>
      </c>
      <c r="H32" s="30" t="str">
        <f t="shared" si="4"/>
        <v>4,785</v>
      </c>
      <c r="I32" s="31" t="str">
        <f t="shared" si="5"/>
        <v>-13.2%</v>
      </c>
      <c r="J32" s="35">
        <v>0.02</v>
      </c>
      <c r="K32" s="36">
        <v>0.1</v>
      </c>
      <c r="L32" s="36">
        <v>-0.02</v>
      </c>
      <c r="M32" s="37">
        <v>-0.1</v>
      </c>
    </row>
    <row r="33" ht="12.0" customHeight="1">
      <c r="A33" s="27" t="s">
        <v>50</v>
      </c>
      <c r="B33" s="28">
        <v>4357569.2246</v>
      </c>
      <c r="C33" s="29" t="str">
        <f t="shared" si="1"/>
        <v>11,906</v>
      </c>
      <c r="D33" s="28">
        <v>4215705.3061</v>
      </c>
      <c r="E33" s="30" t="str">
        <f t="shared" si="2"/>
        <v>11,550</v>
      </c>
      <c r="F33" s="31" t="str">
        <f t="shared" si="3"/>
        <v>-3.3%</v>
      </c>
      <c r="G33" s="28">
        <v>4860000.0</v>
      </c>
      <c r="H33" s="30" t="str">
        <f t="shared" si="4"/>
        <v>13,315</v>
      </c>
      <c r="I33" s="31" t="str">
        <f t="shared" si="5"/>
        <v>-13.3%</v>
      </c>
      <c r="J33" s="35">
        <v>0.02</v>
      </c>
      <c r="K33" s="36">
        <v>0.1</v>
      </c>
      <c r="L33" s="36">
        <v>-0.02</v>
      </c>
      <c r="M33" s="37">
        <v>-0.1</v>
      </c>
    </row>
    <row r="34" ht="13.5" customHeight="1">
      <c r="A34" s="38" t="s">
        <v>51</v>
      </c>
      <c r="B34" s="39">
        <v>790295.5941</v>
      </c>
      <c r="C34" s="40" t="str">
        <f t="shared" si="1"/>
        <v>2,159</v>
      </c>
      <c r="D34" s="39">
        <v>770451.8127</v>
      </c>
      <c r="E34" s="41" t="str">
        <f t="shared" si="2"/>
        <v>2,111</v>
      </c>
      <c r="F34" s="42" t="str">
        <f t="shared" si="3"/>
        <v>-2.5%</v>
      </c>
      <c r="G34" s="39">
        <v>908000.0</v>
      </c>
      <c r="H34" s="41" t="str">
        <f t="shared" si="4"/>
        <v>2,488</v>
      </c>
      <c r="I34" s="42" t="str">
        <f t="shared" si="5"/>
        <v>-15.1%</v>
      </c>
      <c r="J34" s="43">
        <v>0.02</v>
      </c>
      <c r="K34" s="44">
        <v>0.1</v>
      </c>
      <c r="L34" s="44">
        <v>-0.02</v>
      </c>
      <c r="M34" s="45">
        <v>-0.1</v>
      </c>
    </row>
  </sheetData>
  <conditionalFormatting sqref="F6 I6 F7 I7 F8 I8 F9 I9 F10 I10 F11 I11 F12 I12 F13 I13 F14 I14 F15 I15 F16 I16 F17 I17 F18 I18 F19 I19 F20 I20 F21 I21 F22 I22 F23 I23 F24 I24 F25 I25 F26 I26 F27 I27 F28 I28 F29 I29 F30 I30 F31 I31 F32 I32 F33 I33 F34 I34">
    <cfRule type="cellIs" dxfId="0" priority="1" stopIfTrue="1" operator="lessThan">
      <formula>0</formula>
    </cfRule>
  </conditionalFormatting>
  <conditionalFormatting sqref="F6 I6 F7 I7 F8 I8 F9 I9 F10 I10 F11 I11 F12 I12 F13 I13 F14 I14 F15 I15 F16 I16 F17 I17 F18 I18 F19 I19 F20 I20 F21 I21 F22 I22 F23 I23 F24 I24 F25 I25 F26 I26 F27 I27 F28 I28 F29 I29 F30 I30 F31 I31 F32 I32 F33 I33 F34 I34">
    <cfRule type="cellIs" dxfId="1" priority="2" stopIfTrue="1" operator="greaterThanOr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3.14"/>
    <col customWidth="1" min="2" max="2" width="17.29"/>
    <col customWidth="1" min="3" max="3" width="11.29"/>
    <col customWidth="1" min="4" max="4" width="13.43"/>
    <col customWidth="1" min="5" max="5" width="14.86"/>
    <col customWidth="1" min="6" max="6" width="13.14"/>
    <col customWidth="1" min="7" max="7" width="9.57"/>
    <col customWidth="1" min="8" max="8" width="8.0"/>
  </cols>
  <sheetData>
    <row r="1" ht="12.0" customHeight="1">
      <c r="A1" s="1" t="s">
        <v>0</v>
      </c>
      <c r="B1" s="46" t="s">
        <v>52</v>
      </c>
      <c r="C1" s="1" t="s">
        <v>2</v>
      </c>
      <c r="D1" s="47">
        <v>39448.0</v>
      </c>
      <c r="E1" s="1" t="s">
        <v>3</v>
      </c>
      <c r="F1" s="4"/>
      <c r="G1" s="5"/>
      <c r="H1" s="5"/>
    </row>
    <row r="2" ht="12.0" customHeight="1">
      <c r="A2" s="7" t="s">
        <v>4</v>
      </c>
      <c r="B2" s="48">
        <v>41670.0</v>
      </c>
      <c r="C2" s="7" t="s">
        <v>5</v>
      </c>
      <c r="D2" s="48">
        <v>41639.0</v>
      </c>
      <c r="E2" s="7" t="s">
        <v>6</v>
      </c>
      <c r="F2" s="49" t="str">
        <f>HYPERLINK("mailto:NSA-PRU-Support@eurocontrol.int","NSA-PRU-Support@eurocontrol.int")</f>
        <v>NSA-PRU-Support@eurocontrol.int</v>
      </c>
      <c r="G2" s="10"/>
      <c r="H2" s="10"/>
    </row>
    <row r="3" ht="12.0" customHeight="1">
      <c r="A3" s="12"/>
      <c r="B3" s="50"/>
      <c r="C3" s="12"/>
      <c r="D3" s="12"/>
      <c r="E3" s="12"/>
      <c r="F3" s="12"/>
      <c r="G3" s="12"/>
      <c r="H3" s="12"/>
    </row>
    <row r="4" ht="13.5" customHeight="1">
      <c r="A4" s="13" t="s">
        <v>8</v>
      </c>
      <c r="B4" s="51"/>
      <c r="C4" s="52" t="s">
        <v>9</v>
      </c>
      <c r="D4" s="52" t="s">
        <v>9</v>
      </c>
      <c r="E4" s="52" t="s">
        <v>9</v>
      </c>
      <c r="F4" s="52" t="s">
        <v>9</v>
      </c>
      <c r="G4" s="52" t="s">
        <v>9</v>
      </c>
      <c r="H4" s="52" t="s">
        <v>9</v>
      </c>
    </row>
    <row r="5" ht="38.25" customHeight="1">
      <c r="A5" s="53" t="s">
        <v>53</v>
      </c>
      <c r="B5" s="54" t="s">
        <v>54</v>
      </c>
      <c r="C5" s="55" t="s">
        <v>55</v>
      </c>
      <c r="D5" s="55" t="s">
        <v>56</v>
      </c>
      <c r="E5" s="53" t="s">
        <v>57</v>
      </c>
      <c r="F5" s="56" t="s">
        <v>58</v>
      </c>
      <c r="G5" s="57" t="s">
        <v>59</v>
      </c>
      <c r="H5" s="56" t="s">
        <v>60</v>
      </c>
    </row>
    <row r="6" ht="12.0" customHeight="1">
      <c r="A6" s="58" t="s">
        <v>61</v>
      </c>
      <c r="B6" s="59" t="s">
        <v>62</v>
      </c>
      <c r="C6" s="60">
        <v>366.0</v>
      </c>
      <c r="D6" s="61">
        <v>1.042854533584E8</v>
      </c>
      <c r="E6" s="62" t="str">
        <f t="shared" ref="E6:E11" si="1">D6/C6</f>
        <v>284,933</v>
      </c>
      <c r="F6" s="63"/>
      <c r="G6" s="64"/>
      <c r="H6" s="65"/>
    </row>
    <row r="7" ht="12.0" customHeight="1">
      <c r="A7" s="58" t="s">
        <v>61</v>
      </c>
      <c r="B7" s="59" t="s">
        <v>63</v>
      </c>
      <c r="C7" s="60">
        <v>365.0</v>
      </c>
      <c r="D7" s="61">
        <v>9.74608711647999E7</v>
      </c>
      <c r="E7" s="62" t="str">
        <f t="shared" si="1"/>
        <v>267,016</v>
      </c>
      <c r="F7" s="66" t="str">
        <f t="shared" ref="F7:F11" si="2">(D7/D6)-1</f>
        <v>-6.5%</v>
      </c>
      <c r="G7" s="63"/>
      <c r="H7" s="65"/>
    </row>
    <row r="8" ht="12.0" customHeight="1">
      <c r="A8" s="58" t="s">
        <v>61</v>
      </c>
      <c r="B8" s="59" t="s">
        <v>64</v>
      </c>
      <c r="C8" s="60">
        <v>365.0</v>
      </c>
      <c r="D8" s="61">
        <v>9.99448705492E7</v>
      </c>
      <c r="E8" s="62" t="str">
        <f t="shared" si="1"/>
        <v>273,822</v>
      </c>
      <c r="F8" s="66" t="str">
        <f t="shared" si="2"/>
        <v>2.5%</v>
      </c>
      <c r="G8" s="63"/>
      <c r="H8" s="65"/>
    </row>
    <row r="9" ht="12.0" customHeight="1">
      <c r="A9" s="58" t="s">
        <v>61</v>
      </c>
      <c r="B9" s="59" t="s">
        <v>65</v>
      </c>
      <c r="C9" s="60">
        <v>365.0</v>
      </c>
      <c r="D9" s="61">
        <v>1.051263064156E8</v>
      </c>
      <c r="E9" s="62" t="str">
        <f t="shared" si="1"/>
        <v>288,017</v>
      </c>
      <c r="F9" s="66" t="str">
        <f t="shared" si="2"/>
        <v>5.2%</v>
      </c>
      <c r="G9" s="63"/>
      <c r="H9" s="65"/>
    </row>
    <row r="10" ht="12.0" customHeight="1">
      <c r="A10" s="58" t="s">
        <v>61</v>
      </c>
      <c r="B10" s="59" t="s">
        <v>66</v>
      </c>
      <c r="C10" s="60">
        <v>366.0</v>
      </c>
      <c r="D10" s="61">
        <v>1.035014824654E8</v>
      </c>
      <c r="E10" s="62" t="str">
        <f t="shared" si="1"/>
        <v>282,791</v>
      </c>
      <c r="F10" s="66" t="str">
        <f t="shared" si="2"/>
        <v>-1.5%</v>
      </c>
      <c r="G10" s="61">
        <v>1.0835973822338E8</v>
      </c>
      <c r="H10" s="66" t="str">
        <f t="shared" ref="H10:H11" si="3">(D10/G10)-1</f>
        <v>-4.5%</v>
      </c>
    </row>
    <row r="11" ht="12.0" customHeight="1">
      <c r="A11" s="58" t="s">
        <v>61</v>
      </c>
      <c r="B11" s="59" t="s">
        <v>67</v>
      </c>
      <c r="C11" s="60">
        <v>365.0</v>
      </c>
      <c r="D11" s="61">
        <v>1.051714103849E8</v>
      </c>
      <c r="E11" s="62" t="str">
        <f t="shared" si="1"/>
        <v>288,141</v>
      </c>
      <c r="F11" s="66" t="str">
        <f t="shared" si="2"/>
        <v>1.6%</v>
      </c>
      <c r="G11" s="61">
        <v>1.11461029672979E8</v>
      </c>
      <c r="H11" s="66" t="str">
        <f t="shared" si="3"/>
        <v>-5.6%</v>
      </c>
    </row>
    <row r="12" ht="13.5" customHeight="1">
      <c r="A12" s="19" t="s">
        <v>61</v>
      </c>
      <c r="B12" s="67" t="s">
        <v>68</v>
      </c>
      <c r="C12" s="68"/>
      <c r="D12" s="69"/>
      <c r="E12" s="68"/>
      <c r="F12" s="68"/>
      <c r="G12" s="68"/>
      <c r="H12" s="70"/>
    </row>
    <row r="13" ht="12.75" customHeight="1">
      <c r="A13" s="71"/>
      <c r="B13" s="71"/>
      <c r="C13" s="71"/>
      <c r="D13" s="71"/>
      <c r="E13" s="71"/>
      <c r="F13" s="71"/>
      <c r="G13" s="71"/>
      <c r="H13" s="71"/>
    </row>
    <row r="14" ht="12.75" customHeight="1">
      <c r="A14" s="71"/>
      <c r="B14" s="71"/>
      <c r="C14" s="71"/>
      <c r="D14" s="71"/>
      <c r="E14" s="71"/>
      <c r="F14" s="71"/>
      <c r="G14" s="71"/>
      <c r="H14" s="71"/>
    </row>
    <row r="15" ht="12.75" customHeight="1">
      <c r="A15" s="71"/>
      <c r="B15" s="71"/>
      <c r="C15" s="71"/>
      <c r="D15" s="71"/>
      <c r="E15" s="71"/>
      <c r="F15" s="71"/>
      <c r="G15" s="71"/>
      <c r="H15" s="71"/>
    </row>
    <row r="16" ht="12.75" customHeight="1">
      <c r="A16" s="71"/>
      <c r="B16" s="71"/>
      <c r="C16" s="71"/>
      <c r="D16" s="71"/>
      <c r="E16" s="71"/>
      <c r="F16" s="71"/>
      <c r="G16" s="71"/>
      <c r="H16" s="71"/>
    </row>
    <row r="17" ht="12.75" customHeight="1">
      <c r="A17" s="71"/>
      <c r="B17" s="71"/>
      <c r="C17" s="71"/>
      <c r="D17" s="71"/>
      <c r="E17" s="71"/>
      <c r="F17" s="71"/>
      <c r="G17" s="71"/>
      <c r="H17" s="71"/>
    </row>
    <row r="18" ht="12.75" customHeight="1">
      <c r="A18" s="71"/>
      <c r="B18" s="71"/>
      <c r="C18" s="71"/>
      <c r="D18" s="71"/>
      <c r="E18" s="71"/>
      <c r="F18" s="71"/>
      <c r="G18" s="71"/>
      <c r="H18" s="71"/>
    </row>
    <row r="19" ht="12.75" customHeight="1">
      <c r="A19" s="71"/>
      <c r="B19" s="71"/>
      <c r="C19" s="71"/>
      <c r="D19" s="71"/>
      <c r="E19" s="71"/>
      <c r="F19" s="71"/>
      <c r="G19" s="71"/>
      <c r="H19" s="71"/>
    </row>
    <row r="20" ht="12.75" customHeight="1">
      <c r="A20" s="71"/>
      <c r="B20" s="71"/>
      <c r="C20" s="71"/>
      <c r="D20" s="71"/>
      <c r="E20" s="71"/>
      <c r="F20" s="71"/>
      <c r="G20" s="71"/>
      <c r="H20" s="71"/>
    </row>
  </sheetData>
  <hyperlinks>
    <hyperlink r:id="rId1" ref="F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7.29" defaultRowHeight="15.75"/>
  <cols>
    <col customWidth="1" min="1" max="1" width="13.14"/>
    <col customWidth="1" min="2" max="2" width="17.29"/>
    <col customWidth="1" min="3" max="4" width="10.43"/>
    <col customWidth="1" min="5" max="5" width="9.0"/>
    <col customWidth="1" min="6" max="6" width="10.29"/>
    <col customWidth="1" min="7" max="7" width="8.0"/>
    <col customWidth="1" min="8" max="8" width="19.43"/>
    <col customWidth="1" min="9" max="10" width="8.0"/>
    <col customWidth="1" min="11" max="11" width="16.57"/>
  </cols>
  <sheetData>
    <row r="1" ht="12.0" customHeight="1">
      <c r="A1" s="1" t="s">
        <v>0</v>
      </c>
      <c r="B1" s="72" t="s">
        <v>52</v>
      </c>
      <c r="C1" s="1" t="s">
        <v>2</v>
      </c>
      <c r="D1" s="3">
        <v>39448.0</v>
      </c>
      <c r="E1" s="1" t="s">
        <v>3</v>
      </c>
      <c r="F1" s="5"/>
      <c r="G1" s="4"/>
      <c r="H1" s="5"/>
      <c r="I1" s="5"/>
      <c r="J1" s="5"/>
      <c r="K1" s="5"/>
    </row>
    <row r="2" ht="12.0" customHeight="1">
      <c r="A2" s="7" t="s">
        <v>4</v>
      </c>
      <c r="B2" s="8">
        <v>41670.0</v>
      </c>
      <c r="C2" s="7" t="s">
        <v>5</v>
      </c>
      <c r="D2" s="8">
        <v>41639.0</v>
      </c>
      <c r="E2" s="7" t="s">
        <v>6</v>
      </c>
      <c r="F2" s="49" t="str">
        <f>HYPERLINK("mailto:NSA-PRU-Support@eurocontrol.int","NSA-PRU-Support@eurocontrol.int")</f>
        <v>NSA-PRU-Support@eurocontrol.int</v>
      </c>
      <c r="G2" s="10"/>
      <c r="H2" s="10"/>
      <c r="I2" s="11"/>
      <c r="J2" s="11"/>
      <c r="K2" s="11"/>
    </row>
    <row r="3" ht="13.5" customHeight="1">
      <c r="A3" s="73"/>
      <c r="B3" s="73"/>
      <c r="C3" s="73"/>
      <c r="D3" s="73"/>
      <c r="E3" s="73"/>
      <c r="F3" s="12"/>
      <c r="G3" s="74"/>
      <c r="H3" s="74"/>
      <c r="I3" s="12"/>
      <c r="J3" s="74"/>
      <c r="K3" s="74"/>
    </row>
    <row r="4" ht="38.25" customHeight="1">
      <c r="A4" s="75" t="s">
        <v>53</v>
      </c>
      <c r="B4" s="75" t="s">
        <v>54</v>
      </c>
      <c r="C4" s="75" t="s">
        <v>69</v>
      </c>
      <c r="D4" s="75" t="s">
        <v>70</v>
      </c>
      <c r="E4" s="76" t="s">
        <v>55</v>
      </c>
      <c r="F4" s="55" t="s">
        <v>71</v>
      </c>
      <c r="G4" s="77" t="s">
        <v>72</v>
      </c>
      <c r="H4" s="76" t="s">
        <v>73</v>
      </c>
      <c r="I4" s="55" t="s">
        <v>74</v>
      </c>
      <c r="J4" s="77" t="s">
        <v>75</v>
      </c>
      <c r="K4" s="75" t="s">
        <v>76</v>
      </c>
    </row>
    <row r="5" ht="12.0" customHeight="1">
      <c r="A5" s="71" t="s">
        <v>61</v>
      </c>
      <c r="B5" s="78">
        <v>2008.0</v>
      </c>
      <c r="C5" s="79">
        <v>39448.0</v>
      </c>
      <c r="D5" s="80" t="s">
        <v>77</v>
      </c>
      <c r="E5" s="81">
        <v>31.0</v>
      </c>
      <c r="F5" s="82">
        <v>7739755.1599</v>
      </c>
      <c r="G5" s="83" t="str">
        <f t="shared" ref="G5:G76" si="1">F5/E5</f>
        <v>249,670</v>
      </c>
      <c r="H5" s="6"/>
      <c r="I5" s="83"/>
      <c r="J5" s="6"/>
      <c r="K5" s="6"/>
    </row>
    <row r="6" ht="12.0" customHeight="1">
      <c r="A6" s="71" t="s">
        <v>61</v>
      </c>
      <c r="B6" s="78">
        <v>2008.0</v>
      </c>
      <c r="C6" s="79">
        <v>39479.0</v>
      </c>
      <c r="D6" s="80" t="s">
        <v>78</v>
      </c>
      <c r="E6" s="81">
        <v>29.0</v>
      </c>
      <c r="F6" s="82">
        <v>7390216.0526</v>
      </c>
      <c r="G6" s="83" t="str">
        <f t="shared" si="1"/>
        <v>254,835</v>
      </c>
      <c r="H6" s="6"/>
      <c r="I6" s="83"/>
      <c r="J6" s="6"/>
      <c r="K6" s="6"/>
    </row>
    <row r="7" ht="12.0" customHeight="1">
      <c r="A7" s="71" t="s">
        <v>61</v>
      </c>
      <c r="B7" s="78">
        <v>2008.0</v>
      </c>
      <c r="C7" s="79">
        <v>39508.0</v>
      </c>
      <c r="D7" s="80" t="s">
        <v>79</v>
      </c>
      <c r="E7" s="81">
        <v>31.0</v>
      </c>
      <c r="F7" s="82">
        <v>8240796.1947</v>
      </c>
      <c r="G7" s="83" t="str">
        <f t="shared" si="1"/>
        <v>265,832</v>
      </c>
      <c r="H7" s="6"/>
      <c r="I7" s="83"/>
      <c r="J7" s="6"/>
      <c r="K7" s="6"/>
    </row>
    <row r="8" ht="12.0" customHeight="1">
      <c r="A8" s="71" t="s">
        <v>61</v>
      </c>
      <c r="B8" s="78">
        <v>2008.0</v>
      </c>
      <c r="C8" s="79">
        <v>39539.0</v>
      </c>
      <c r="D8" s="80" t="s">
        <v>80</v>
      </c>
      <c r="E8" s="81">
        <v>30.0</v>
      </c>
      <c r="F8" s="82">
        <v>8462519.1249</v>
      </c>
      <c r="G8" s="83" t="str">
        <f t="shared" si="1"/>
        <v>282,084</v>
      </c>
      <c r="H8" s="6"/>
      <c r="I8" s="83"/>
      <c r="J8" s="6"/>
      <c r="K8" s="6"/>
    </row>
    <row r="9" ht="12.0" customHeight="1">
      <c r="A9" s="71" t="s">
        <v>61</v>
      </c>
      <c r="B9" s="78">
        <v>2008.0</v>
      </c>
      <c r="C9" s="79">
        <v>39569.0</v>
      </c>
      <c r="D9" s="80" t="s">
        <v>81</v>
      </c>
      <c r="E9" s="81">
        <v>31.0</v>
      </c>
      <c r="F9" s="82">
        <v>9339492.6357</v>
      </c>
      <c r="G9" s="83" t="str">
        <f t="shared" si="1"/>
        <v>301,274</v>
      </c>
      <c r="H9" s="6"/>
      <c r="I9" s="83"/>
      <c r="J9" s="6"/>
      <c r="K9" s="6"/>
    </row>
    <row r="10" ht="12.0" customHeight="1">
      <c r="A10" s="71" t="s">
        <v>61</v>
      </c>
      <c r="B10" s="78">
        <v>2008.0</v>
      </c>
      <c r="C10" s="79">
        <v>39600.0</v>
      </c>
      <c r="D10" s="80" t="s">
        <v>82</v>
      </c>
      <c r="E10" s="81">
        <v>30.0</v>
      </c>
      <c r="F10" s="82">
        <v>9625575.1574</v>
      </c>
      <c r="G10" s="83" t="str">
        <f t="shared" si="1"/>
        <v>320,853</v>
      </c>
      <c r="H10" s="6"/>
      <c r="I10" s="83"/>
      <c r="J10" s="6"/>
      <c r="K10" s="6"/>
    </row>
    <row r="11" ht="12.0" customHeight="1">
      <c r="A11" s="71" t="s">
        <v>61</v>
      </c>
      <c r="B11" s="78">
        <v>2008.0</v>
      </c>
      <c r="C11" s="79">
        <v>39630.0</v>
      </c>
      <c r="D11" s="80" t="s">
        <v>83</v>
      </c>
      <c r="E11" s="81">
        <v>31.0</v>
      </c>
      <c r="F11" s="82">
        <v>1.01988264603E7</v>
      </c>
      <c r="G11" s="83" t="str">
        <f t="shared" si="1"/>
        <v>328,994</v>
      </c>
      <c r="H11" s="6"/>
      <c r="I11" s="83"/>
      <c r="J11" s="6"/>
      <c r="K11" s="6"/>
    </row>
    <row r="12" ht="12.0" customHeight="1">
      <c r="A12" s="71" t="s">
        <v>61</v>
      </c>
      <c r="B12" s="78">
        <v>2008.0</v>
      </c>
      <c r="C12" s="79">
        <v>39661.0</v>
      </c>
      <c r="D12" s="80" t="s">
        <v>84</v>
      </c>
      <c r="E12" s="81">
        <v>31.0</v>
      </c>
      <c r="F12" s="82">
        <v>1.02914907819E7</v>
      </c>
      <c r="G12" s="83" t="str">
        <f t="shared" si="1"/>
        <v>331,984</v>
      </c>
      <c r="H12" s="6"/>
      <c r="I12" s="83"/>
      <c r="J12" s="6"/>
      <c r="K12" s="6"/>
    </row>
    <row r="13" ht="12.0" customHeight="1">
      <c r="A13" s="71" t="s">
        <v>61</v>
      </c>
      <c r="B13" s="78">
        <v>2008.0</v>
      </c>
      <c r="C13" s="79">
        <v>39692.0</v>
      </c>
      <c r="D13" s="80" t="s">
        <v>85</v>
      </c>
      <c r="E13" s="81">
        <v>30.0</v>
      </c>
      <c r="F13" s="82">
        <v>9512536.9237</v>
      </c>
      <c r="G13" s="83" t="str">
        <f t="shared" si="1"/>
        <v>317,085</v>
      </c>
      <c r="H13" s="6"/>
      <c r="I13" s="83"/>
      <c r="J13" s="6"/>
      <c r="K13" s="6"/>
    </row>
    <row r="14" ht="12.0" customHeight="1">
      <c r="A14" s="71" t="s">
        <v>61</v>
      </c>
      <c r="B14" s="78">
        <v>2008.0</v>
      </c>
      <c r="C14" s="79">
        <v>39722.0</v>
      </c>
      <c r="D14" s="80" t="s">
        <v>86</v>
      </c>
      <c r="E14" s="81">
        <v>31.0</v>
      </c>
      <c r="F14" s="82">
        <v>9012323.2738</v>
      </c>
      <c r="G14" s="83" t="str">
        <f t="shared" si="1"/>
        <v>290,720</v>
      </c>
      <c r="H14" s="6"/>
      <c r="I14" s="83"/>
      <c r="J14" s="6"/>
      <c r="K14" s="6"/>
    </row>
    <row r="15" ht="12.0" customHeight="1">
      <c r="A15" s="71" t="s">
        <v>61</v>
      </c>
      <c r="B15" s="78">
        <v>2008.0</v>
      </c>
      <c r="C15" s="79">
        <v>39753.0</v>
      </c>
      <c r="D15" s="80" t="s">
        <v>87</v>
      </c>
      <c r="E15" s="81">
        <v>30.0</v>
      </c>
      <c r="F15" s="82">
        <v>7325472.037</v>
      </c>
      <c r="G15" s="83" t="str">
        <f t="shared" si="1"/>
        <v>244,182</v>
      </c>
      <c r="H15" s="6"/>
      <c r="I15" s="83"/>
      <c r="J15" s="6"/>
      <c r="K15" s="6"/>
    </row>
    <row r="16" ht="12.0" customHeight="1">
      <c r="A16" s="20" t="s">
        <v>61</v>
      </c>
      <c r="B16" s="84">
        <v>2008.0</v>
      </c>
      <c r="C16" s="85">
        <v>39783.0</v>
      </c>
      <c r="D16" s="86" t="s">
        <v>88</v>
      </c>
      <c r="E16" s="87">
        <v>31.0</v>
      </c>
      <c r="F16" s="88">
        <v>7146449.5565</v>
      </c>
      <c r="G16" s="89" t="str">
        <f t="shared" si="1"/>
        <v>230,531</v>
      </c>
      <c r="H16" s="20"/>
      <c r="I16" s="89"/>
      <c r="J16" s="20"/>
      <c r="K16" s="20"/>
    </row>
    <row r="17" ht="12.0" customHeight="1">
      <c r="A17" s="73" t="s">
        <v>61</v>
      </c>
      <c r="B17" s="90">
        <v>2009.0</v>
      </c>
      <c r="C17" s="91">
        <v>39814.0</v>
      </c>
      <c r="D17" s="92" t="s">
        <v>77</v>
      </c>
      <c r="E17" s="93">
        <v>31.0</v>
      </c>
      <c r="F17" s="94">
        <v>7093523.8037</v>
      </c>
      <c r="G17" s="95" t="str">
        <f t="shared" si="1"/>
        <v>228,823</v>
      </c>
      <c r="H17" s="96" t="str">
        <f>(F17/F5)-1</f>
        <v>-8.3%</v>
      </c>
      <c r="I17" s="95"/>
      <c r="J17" s="73"/>
      <c r="K17" s="73"/>
    </row>
    <row r="18" ht="12.0" customHeight="1">
      <c r="A18" s="71" t="s">
        <v>61</v>
      </c>
      <c r="B18" s="78">
        <v>2009.0</v>
      </c>
      <c r="C18" s="79">
        <v>39845.0</v>
      </c>
      <c r="D18" s="80" t="s">
        <v>78</v>
      </c>
      <c r="E18" s="81">
        <v>28.0</v>
      </c>
      <c r="F18" s="82">
        <v>6522766.6333</v>
      </c>
      <c r="G18" s="83" t="str">
        <f t="shared" si="1"/>
        <v>232,956</v>
      </c>
      <c r="H18" s="97" t="str">
        <f t="shared" ref="H18:H28" si="2">(SUM(F$17:F18)/SUM(F$5:F6))-1</f>
        <v>-10.0%</v>
      </c>
      <c r="I18" s="83"/>
      <c r="J18" s="6"/>
      <c r="K18" s="6"/>
    </row>
    <row r="19" ht="12.0" customHeight="1">
      <c r="A19" s="71" t="s">
        <v>61</v>
      </c>
      <c r="B19" s="78">
        <v>2009.0</v>
      </c>
      <c r="C19" s="79">
        <v>39873.0</v>
      </c>
      <c r="D19" s="80" t="s">
        <v>79</v>
      </c>
      <c r="E19" s="81">
        <v>31.0</v>
      </c>
      <c r="F19" s="82">
        <v>7546949.9458</v>
      </c>
      <c r="G19" s="83" t="str">
        <f t="shared" si="1"/>
        <v>243,450</v>
      </c>
      <c r="H19" s="97" t="str">
        <f t="shared" si="2"/>
        <v>-9.4%</v>
      </c>
      <c r="I19" s="83"/>
      <c r="J19" s="6"/>
      <c r="K19" s="6"/>
    </row>
    <row r="20" ht="12.0" customHeight="1">
      <c r="A20" s="71" t="s">
        <v>61</v>
      </c>
      <c r="B20" s="78">
        <v>2009.0</v>
      </c>
      <c r="C20" s="79">
        <v>39904.0</v>
      </c>
      <c r="D20" s="80" t="s">
        <v>80</v>
      </c>
      <c r="E20" s="81">
        <v>30.0</v>
      </c>
      <c r="F20" s="82">
        <v>7960011.6172</v>
      </c>
      <c r="G20" s="83" t="str">
        <f t="shared" si="1"/>
        <v>265,334</v>
      </c>
      <c r="H20" s="97" t="str">
        <f t="shared" si="2"/>
        <v>-8.5%</v>
      </c>
      <c r="I20" s="83"/>
      <c r="J20" s="6"/>
      <c r="K20" s="6"/>
    </row>
    <row r="21" ht="12.0" customHeight="1">
      <c r="A21" s="71" t="s">
        <v>61</v>
      </c>
      <c r="B21" s="78">
        <v>2009.0</v>
      </c>
      <c r="C21" s="79">
        <v>39934.0</v>
      </c>
      <c r="D21" s="80" t="s">
        <v>81</v>
      </c>
      <c r="E21" s="81">
        <v>31.0</v>
      </c>
      <c r="F21" s="82">
        <v>8613669.8877</v>
      </c>
      <c r="G21" s="83" t="str">
        <f t="shared" si="1"/>
        <v>277,860</v>
      </c>
      <c r="H21" s="97" t="str">
        <f t="shared" si="2"/>
        <v>-8.3%</v>
      </c>
      <c r="I21" s="83"/>
      <c r="J21" s="6"/>
      <c r="K21" s="6"/>
    </row>
    <row r="22" ht="12.0" customHeight="1">
      <c r="A22" s="71" t="s">
        <v>61</v>
      </c>
      <c r="B22" s="78">
        <v>2009.0</v>
      </c>
      <c r="C22" s="79">
        <v>39965.0</v>
      </c>
      <c r="D22" s="80" t="s">
        <v>82</v>
      </c>
      <c r="E22" s="81">
        <v>30.0</v>
      </c>
      <c r="F22" s="82">
        <v>8858733.7831</v>
      </c>
      <c r="G22" s="83" t="str">
        <f t="shared" si="1"/>
        <v>295,291</v>
      </c>
      <c r="H22" s="97" t="str">
        <f t="shared" si="2"/>
        <v>-8.3%</v>
      </c>
      <c r="I22" s="83"/>
      <c r="J22" s="6"/>
      <c r="K22" s="6"/>
    </row>
    <row r="23" ht="12.0" customHeight="1">
      <c r="A23" s="71" t="s">
        <v>61</v>
      </c>
      <c r="B23" s="78">
        <v>2009.0</v>
      </c>
      <c r="C23" s="79">
        <v>39995.0</v>
      </c>
      <c r="D23" s="80" t="s">
        <v>83</v>
      </c>
      <c r="E23" s="81">
        <v>31.0</v>
      </c>
      <c r="F23" s="82">
        <v>9615403.7758</v>
      </c>
      <c r="G23" s="83" t="str">
        <f t="shared" si="1"/>
        <v>310,174</v>
      </c>
      <c r="H23" s="97" t="str">
        <f t="shared" si="2"/>
        <v>-7.8%</v>
      </c>
      <c r="I23" s="83"/>
      <c r="J23" s="6"/>
      <c r="K23" s="6"/>
    </row>
    <row r="24" ht="12.0" customHeight="1">
      <c r="A24" s="71" t="s">
        <v>61</v>
      </c>
      <c r="B24" s="78">
        <v>2009.0</v>
      </c>
      <c r="C24" s="79">
        <v>40026.0</v>
      </c>
      <c r="D24" s="80" t="s">
        <v>84</v>
      </c>
      <c r="E24" s="81">
        <v>31.0</v>
      </c>
      <c r="F24" s="82">
        <v>9624491.2569</v>
      </c>
      <c r="G24" s="83" t="str">
        <f t="shared" si="1"/>
        <v>310,467</v>
      </c>
      <c r="H24" s="97" t="str">
        <f t="shared" si="2"/>
        <v>-7.6%</v>
      </c>
      <c r="I24" s="83"/>
      <c r="J24" s="6"/>
      <c r="K24" s="6"/>
    </row>
    <row r="25" ht="12.0" customHeight="1">
      <c r="A25" s="71" t="s">
        <v>61</v>
      </c>
      <c r="B25" s="78">
        <v>2009.0</v>
      </c>
      <c r="C25" s="79">
        <v>40057.0</v>
      </c>
      <c r="D25" s="80" t="s">
        <v>85</v>
      </c>
      <c r="E25" s="81">
        <v>30.0</v>
      </c>
      <c r="F25" s="82">
        <v>8841236.4968</v>
      </c>
      <c r="G25" s="83" t="str">
        <f t="shared" si="1"/>
        <v>294,708</v>
      </c>
      <c r="H25" s="97" t="str">
        <f t="shared" si="2"/>
        <v>-7.6%</v>
      </c>
      <c r="I25" s="83"/>
      <c r="J25" s="6"/>
      <c r="K25" s="6"/>
    </row>
    <row r="26" ht="12.0" customHeight="1">
      <c r="A26" s="71" t="s">
        <v>61</v>
      </c>
      <c r="B26" s="78">
        <v>2009.0</v>
      </c>
      <c r="C26" s="79">
        <v>40087.0</v>
      </c>
      <c r="D26" s="80" t="s">
        <v>86</v>
      </c>
      <c r="E26" s="81">
        <v>31.0</v>
      </c>
      <c r="F26" s="82">
        <v>8539521.2963</v>
      </c>
      <c r="G26" s="83" t="str">
        <f t="shared" si="1"/>
        <v>275,468</v>
      </c>
      <c r="H26" s="97" t="str">
        <f t="shared" si="2"/>
        <v>-7.3%</v>
      </c>
      <c r="I26" s="83"/>
      <c r="J26" s="6"/>
      <c r="K26" s="6"/>
    </row>
    <row r="27" ht="12.0" customHeight="1">
      <c r="A27" s="71" t="s">
        <v>61</v>
      </c>
      <c r="B27" s="78">
        <v>2009.0</v>
      </c>
      <c r="C27" s="79">
        <v>40118.0</v>
      </c>
      <c r="D27" s="80" t="s">
        <v>87</v>
      </c>
      <c r="E27" s="81">
        <v>30.0</v>
      </c>
      <c r="F27" s="82">
        <v>7185785.4564</v>
      </c>
      <c r="G27" s="83" t="str">
        <f t="shared" si="1"/>
        <v>239,526</v>
      </c>
      <c r="H27" s="97" t="str">
        <f t="shared" si="2"/>
        <v>-6.9%</v>
      </c>
      <c r="I27" s="83"/>
      <c r="J27" s="6"/>
      <c r="K27" s="6"/>
    </row>
    <row r="28" ht="12.0" customHeight="1">
      <c r="A28" s="20" t="s">
        <v>61</v>
      </c>
      <c r="B28" s="84">
        <v>2009.0</v>
      </c>
      <c r="C28" s="85">
        <v>40148.0</v>
      </c>
      <c r="D28" s="86" t="s">
        <v>88</v>
      </c>
      <c r="E28" s="87">
        <v>31.0</v>
      </c>
      <c r="F28" s="88">
        <v>7058777.2118</v>
      </c>
      <c r="G28" s="89" t="str">
        <f t="shared" si="1"/>
        <v>227,702</v>
      </c>
      <c r="H28" s="98" t="str">
        <f t="shared" si="2"/>
        <v>-6.5%</v>
      </c>
      <c r="I28" s="89"/>
      <c r="J28" s="20"/>
      <c r="K28" s="20"/>
    </row>
    <row r="29" ht="12.0" customHeight="1">
      <c r="A29" s="73" t="s">
        <v>61</v>
      </c>
      <c r="B29" s="90">
        <v>2010.0</v>
      </c>
      <c r="C29" s="91">
        <v>40179.0</v>
      </c>
      <c r="D29" s="92" t="s">
        <v>77</v>
      </c>
      <c r="E29" s="93">
        <v>31.0</v>
      </c>
      <c r="F29" s="94">
        <v>7060471.6387</v>
      </c>
      <c r="G29" s="95" t="str">
        <f t="shared" si="1"/>
        <v>227,757</v>
      </c>
      <c r="H29" s="96" t="str">
        <f>(F29/F17)-1</f>
        <v>-0.5%</v>
      </c>
      <c r="I29" s="95"/>
      <c r="J29" s="73"/>
      <c r="K29" s="73"/>
    </row>
    <row r="30" ht="12.0" customHeight="1">
      <c r="A30" s="71" t="s">
        <v>61</v>
      </c>
      <c r="B30" s="78">
        <v>2010.0</v>
      </c>
      <c r="C30" s="79">
        <v>40210.0</v>
      </c>
      <c r="D30" s="80" t="s">
        <v>78</v>
      </c>
      <c r="E30" s="81">
        <v>28.0</v>
      </c>
      <c r="F30" s="82">
        <v>6569562.1708</v>
      </c>
      <c r="G30" s="83" t="str">
        <f t="shared" si="1"/>
        <v>234,627</v>
      </c>
      <c r="H30" s="97" t="str">
        <f t="shared" ref="H30:H40" si="3">(SUM(F$29:F30)/SUM(F$17:F18))-1</f>
        <v>0.1%</v>
      </c>
      <c r="I30" s="83"/>
      <c r="J30" s="6"/>
      <c r="K30" s="6"/>
    </row>
    <row r="31" ht="12.0" customHeight="1">
      <c r="A31" s="71" t="s">
        <v>61</v>
      </c>
      <c r="B31" s="78">
        <v>2010.0</v>
      </c>
      <c r="C31" s="79">
        <v>40238.0</v>
      </c>
      <c r="D31" s="80" t="s">
        <v>79</v>
      </c>
      <c r="E31" s="81">
        <v>31.0</v>
      </c>
      <c r="F31" s="82">
        <v>7699105.5741</v>
      </c>
      <c r="G31" s="83" t="str">
        <f t="shared" si="1"/>
        <v>248,358</v>
      </c>
      <c r="H31" s="97" t="str">
        <f t="shared" si="3"/>
        <v>0.8%</v>
      </c>
      <c r="I31" s="83"/>
      <c r="J31" s="6"/>
      <c r="K31" s="6"/>
    </row>
    <row r="32" ht="12.0" customHeight="1">
      <c r="A32" s="71" t="s">
        <v>61</v>
      </c>
      <c r="B32" s="78">
        <v>2010.0</v>
      </c>
      <c r="C32" s="79">
        <v>40269.0</v>
      </c>
      <c r="D32" s="80" t="s">
        <v>80</v>
      </c>
      <c r="E32" s="81">
        <v>30.0</v>
      </c>
      <c r="F32" s="82">
        <v>7118569.2074</v>
      </c>
      <c r="G32" s="83" t="str">
        <f t="shared" si="1"/>
        <v>237,286</v>
      </c>
      <c r="H32" s="97" t="str">
        <f t="shared" si="3"/>
        <v>-2.3%</v>
      </c>
      <c r="I32" s="83"/>
      <c r="J32" s="6"/>
      <c r="K32" s="6"/>
    </row>
    <row r="33" ht="12.0" customHeight="1">
      <c r="A33" s="71" t="s">
        <v>61</v>
      </c>
      <c r="B33" s="78">
        <v>2010.0</v>
      </c>
      <c r="C33" s="79">
        <v>40299.0</v>
      </c>
      <c r="D33" s="80" t="s">
        <v>81</v>
      </c>
      <c r="E33" s="81">
        <v>31.0</v>
      </c>
      <c r="F33" s="82">
        <v>8930888.7943</v>
      </c>
      <c r="G33" s="83" t="str">
        <f t="shared" si="1"/>
        <v>288,093</v>
      </c>
      <c r="H33" s="97" t="str">
        <f t="shared" si="3"/>
        <v>-0.9%</v>
      </c>
      <c r="I33" s="83"/>
      <c r="J33" s="6"/>
      <c r="K33" s="6"/>
    </row>
    <row r="34" ht="12.0" customHeight="1">
      <c r="A34" s="71" t="s">
        <v>61</v>
      </c>
      <c r="B34" s="78">
        <v>2010.0</v>
      </c>
      <c r="C34" s="79">
        <v>40330.0</v>
      </c>
      <c r="D34" s="80" t="s">
        <v>82</v>
      </c>
      <c r="E34" s="81">
        <v>30.0</v>
      </c>
      <c r="F34" s="82">
        <v>9259700.679</v>
      </c>
      <c r="G34" s="83" t="str">
        <f t="shared" si="1"/>
        <v>308,657</v>
      </c>
      <c r="H34" s="97" t="str">
        <f t="shared" si="3"/>
        <v>0.1%</v>
      </c>
      <c r="I34" s="83"/>
      <c r="J34" s="6"/>
      <c r="K34" s="6"/>
    </row>
    <row r="35" ht="12.0" customHeight="1">
      <c r="A35" s="71" t="s">
        <v>61</v>
      </c>
      <c r="B35" s="78">
        <v>2010.0</v>
      </c>
      <c r="C35" s="79">
        <v>40360.0</v>
      </c>
      <c r="D35" s="80" t="s">
        <v>83</v>
      </c>
      <c r="E35" s="81">
        <v>31.0</v>
      </c>
      <c r="F35" s="82">
        <v>1.00910109189E7</v>
      </c>
      <c r="G35" s="83" t="str">
        <f t="shared" si="1"/>
        <v>325,516</v>
      </c>
      <c r="H35" s="97" t="str">
        <f t="shared" si="3"/>
        <v>0.9%</v>
      </c>
      <c r="I35" s="83"/>
      <c r="J35" s="6"/>
      <c r="K35" s="6"/>
    </row>
    <row r="36" ht="12.0" customHeight="1">
      <c r="A36" s="71" t="s">
        <v>61</v>
      </c>
      <c r="B36" s="78">
        <v>2010.0</v>
      </c>
      <c r="C36" s="79">
        <v>40391.0</v>
      </c>
      <c r="D36" s="80" t="s">
        <v>84</v>
      </c>
      <c r="E36" s="81">
        <v>31.0</v>
      </c>
      <c r="F36" s="82">
        <v>1.0077280295E7</v>
      </c>
      <c r="G36" s="83" t="str">
        <f t="shared" si="1"/>
        <v>325,074</v>
      </c>
      <c r="H36" s="97" t="str">
        <f t="shared" si="3"/>
        <v>1.5%</v>
      </c>
      <c r="I36" s="83"/>
      <c r="J36" s="6"/>
      <c r="K36" s="6"/>
    </row>
    <row r="37" ht="12.0" customHeight="1">
      <c r="A37" s="71" t="s">
        <v>61</v>
      </c>
      <c r="B37" s="78">
        <v>2010.0</v>
      </c>
      <c r="C37" s="79">
        <v>40422.0</v>
      </c>
      <c r="D37" s="80" t="s">
        <v>85</v>
      </c>
      <c r="E37" s="81">
        <v>30.0</v>
      </c>
      <c r="F37" s="82">
        <v>9314063.4535</v>
      </c>
      <c r="G37" s="83" t="str">
        <f t="shared" si="1"/>
        <v>310,469</v>
      </c>
      <c r="H37" s="97" t="str">
        <f t="shared" si="3"/>
        <v>1.9%</v>
      </c>
      <c r="I37" s="83"/>
      <c r="J37" s="6"/>
      <c r="K37" s="6"/>
    </row>
    <row r="38" ht="12.0" customHeight="1">
      <c r="A38" s="71" t="s">
        <v>61</v>
      </c>
      <c r="B38" s="78">
        <v>2010.0</v>
      </c>
      <c r="C38" s="79">
        <v>40452.0</v>
      </c>
      <c r="D38" s="80" t="s">
        <v>86</v>
      </c>
      <c r="E38" s="81">
        <v>31.0</v>
      </c>
      <c r="F38" s="82">
        <v>9116658.4645</v>
      </c>
      <c r="G38" s="83" t="str">
        <f t="shared" si="1"/>
        <v>294,086</v>
      </c>
      <c r="H38" s="97" t="str">
        <f t="shared" si="3"/>
        <v>2.4%</v>
      </c>
      <c r="I38" s="83"/>
      <c r="J38" s="6"/>
      <c r="K38" s="6"/>
    </row>
    <row r="39" ht="12.0" customHeight="1">
      <c r="A39" s="71" t="s">
        <v>61</v>
      </c>
      <c r="B39" s="78">
        <v>2010.0</v>
      </c>
      <c r="C39" s="79">
        <v>40483.0</v>
      </c>
      <c r="D39" s="80" t="s">
        <v>87</v>
      </c>
      <c r="E39" s="81">
        <v>30.0</v>
      </c>
      <c r="F39" s="82">
        <v>7521943.2839</v>
      </c>
      <c r="G39" s="83" t="str">
        <f t="shared" si="1"/>
        <v>250,731</v>
      </c>
      <c r="H39" s="97" t="str">
        <f t="shared" si="3"/>
        <v>2.6%</v>
      </c>
      <c r="I39" s="83"/>
      <c r="J39" s="6"/>
      <c r="K39" s="6"/>
    </row>
    <row r="40" ht="12.0" customHeight="1">
      <c r="A40" s="20" t="s">
        <v>61</v>
      </c>
      <c r="B40" s="84">
        <v>2010.0</v>
      </c>
      <c r="C40" s="85">
        <v>40513.0</v>
      </c>
      <c r="D40" s="86" t="s">
        <v>88</v>
      </c>
      <c r="E40" s="87">
        <v>31.0</v>
      </c>
      <c r="F40" s="88">
        <v>7185616.0691</v>
      </c>
      <c r="G40" s="89" t="str">
        <f t="shared" si="1"/>
        <v>231,794</v>
      </c>
      <c r="H40" s="98" t="str">
        <f t="shared" si="3"/>
        <v>2.5%</v>
      </c>
      <c r="I40" s="89"/>
      <c r="J40" s="20"/>
      <c r="K40" s="20"/>
    </row>
    <row r="41" ht="12.0" customHeight="1">
      <c r="A41" s="73" t="s">
        <v>61</v>
      </c>
      <c r="B41" s="90">
        <v>2011.0</v>
      </c>
      <c r="C41" s="91">
        <v>40544.0</v>
      </c>
      <c r="D41" s="92" t="s">
        <v>77</v>
      </c>
      <c r="E41" s="93">
        <v>31.0</v>
      </c>
      <c r="F41" s="94">
        <v>7517500.9743</v>
      </c>
      <c r="G41" s="95" t="str">
        <f t="shared" si="1"/>
        <v>242,500</v>
      </c>
      <c r="H41" s="96" t="str">
        <f>(F41/F29)-1</f>
        <v>6.5%</v>
      </c>
      <c r="I41" s="95"/>
      <c r="J41" s="73"/>
      <c r="K41" s="73"/>
    </row>
    <row r="42" ht="12.0" customHeight="1">
      <c r="A42" s="71" t="s">
        <v>61</v>
      </c>
      <c r="B42" s="78">
        <v>2011.0</v>
      </c>
      <c r="C42" s="79">
        <v>40575.0</v>
      </c>
      <c r="D42" s="80" t="s">
        <v>78</v>
      </c>
      <c r="E42" s="81">
        <v>28.0</v>
      </c>
      <c r="F42" s="82">
        <v>6894063.6484</v>
      </c>
      <c r="G42" s="83" t="str">
        <f t="shared" si="1"/>
        <v>246,217</v>
      </c>
      <c r="H42" s="97" t="str">
        <f t="shared" ref="H42:H52" si="4">(SUM(F$41:F42)/SUM(F$29:F30))-1</f>
        <v>5.7%</v>
      </c>
      <c r="I42" s="83"/>
      <c r="J42" s="6"/>
      <c r="K42" s="6"/>
    </row>
    <row r="43" ht="12.0" customHeight="1">
      <c r="A43" s="71" t="s">
        <v>61</v>
      </c>
      <c r="B43" s="78">
        <v>2011.0</v>
      </c>
      <c r="C43" s="79">
        <v>40603.0</v>
      </c>
      <c r="D43" s="80" t="s">
        <v>79</v>
      </c>
      <c r="E43" s="81">
        <v>31.0</v>
      </c>
      <c r="F43" s="82">
        <v>8093276.3154</v>
      </c>
      <c r="G43" s="83" t="str">
        <f t="shared" si="1"/>
        <v>261,073</v>
      </c>
      <c r="H43" s="97" t="str">
        <f t="shared" si="4"/>
        <v>5.5%</v>
      </c>
      <c r="I43" s="83"/>
      <c r="J43" s="6"/>
      <c r="K43" s="6"/>
    </row>
    <row r="44" ht="12.0" customHeight="1">
      <c r="A44" s="71" t="s">
        <v>61</v>
      </c>
      <c r="B44" s="78">
        <v>2011.0</v>
      </c>
      <c r="C44" s="79">
        <v>40634.0</v>
      </c>
      <c r="D44" s="80" t="s">
        <v>80</v>
      </c>
      <c r="E44" s="81">
        <v>30.0</v>
      </c>
      <c r="F44" s="82">
        <v>8609600.8069</v>
      </c>
      <c r="G44" s="83" t="str">
        <f t="shared" si="1"/>
        <v>286,987</v>
      </c>
      <c r="H44" s="97" t="str">
        <f t="shared" si="4"/>
        <v>9.4%</v>
      </c>
      <c r="I44" s="83"/>
      <c r="J44" s="6"/>
      <c r="K44" s="6"/>
    </row>
    <row r="45" ht="12.0" customHeight="1">
      <c r="A45" s="71" t="s">
        <v>61</v>
      </c>
      <c r="B45" s="78">
        <v>2011.0</v>
      </c>
      <c r="C45" s="79">
        <v>40664.0</v>
      </c>
      <c r="D45" s="80" t="s">
        <v>81</v>
      </c>
      <c r="E45" s="81">
        <v>31.0</v>
      </c>
      <c r="F45" s="82">
        <v>9380964.4905</v>
      </c>
      <c r="G45" s="83" t="str">
        <f t="shared" si="1"/>
        <v>302,612</v>
      </c>
      <c r="H45" s="97" t="str">
        <f t="shared" si="4"/>
        <v>8.3%</v>
      </c>
      <c r="I45" s="83"/>
      <c r="J45" s="6"/>
      <c r="K45" s="6"/>
    </row>
    <row r="46" ht="12.0" customHeight="1">
      <c r="A46" s="71" t="s">
        <v>61</v>
      </c>
      <c r="B46" s="78">
        <v>2011.0</v>
      </c>
      <c r="C46" s="79">
        <v>40695.0</v>
      </c>
      <c r="D46" s="80" t="s">
        <v>82</v>
      </c>
      <c r="E46" s="81">
        <v>30.0</v>
      </c>
      <c r="F46" s="82">
        <v>9663294.9588</v>
      </c>
      <c r="G46" s="83" t="str">
        <f t="shared" si="1"/>
        <v>322,110</v>
      </c>
      <c r="H46" s="97" t="str">
        <f t="shared" si="4"/>
        <v>7.5%</v>
      </c>
      <c r="I46" s="83"/>
      <c r="J46" s="6"/>
      <c r="K46" s="6"/>
    </row>
    <row r="47" ht="12.0" customHeight="1">
      <c r="A47" s="71" t="s">
        <v>61</v>
      </c>
      <c r="B47" s="78">
        <v>2011.0</v>
      </c>
      <c r="C47" s="79">
        <v>40725.0</v>
      </c>
      <c r="D47" s="80" t="s">
        <v>83</v>
      </c>
      <c r="E47" s="81">
        <v>31.0</v>
      </c>
      <c r="F47" s="82">
        <v>1.05145558135E7</v>
      </c>
      <c r="G47" s="83" t="str">
        <f t="shared" si="1"/>
        <v>339,179</v>
      </c>
      <c r="H47" s="97" t="str">
        <f t="shared" si="4"/>
        <v>7.0%</v>
      </c>
      <c r="I47" s="83"/>
      <c r="J47" s="6"/>
      <c r="K47" s="6"/>
    </row>
    <row r="48" ht="12.0" customHeight="1">
      <c r="A48" s="71" t="s">
        <v>61</v>
      </c>
      <c r="B48" s="78">
        <v>2011.0</v>
      </c>
      <c r="C48" s="79">
        <v>40756.0</v>
      </c>
      <c r="D48" s="80" t="s">
        <v>84</v>
      </c>
      <c r="E48" s="81">
        <v>31.0</v>
      </c>
      <c r="F48" s="82">
        <v>1.03549096061E7</v>
      </c>
      <c r="G48" s="83" t="str">
        <f t="shared" si="1"/>
        <v>334,029</v>
      </c>
      <c r="H48" s="97" t="str">
        <f t="shared" si="4"/>
        <v>6.3%</v>
      </c>
      <c r="I48" s="83"/>
      <c r="J48" s="6"/>
      <c r="K48" s="6"/>
    </row>
    <row r="49" ht="12.0" customHeight="1">
      <c r="A49" s="71" t="s">
        <v>61</v>
      </c>
      <c r="B49" s="78">
        <v>2011.0</v>
      </c>
      <c r="C49" s="79">
        <v>40787.0</v>
      </c>
      <c r="D49" s="80" t="s">
        <v>85</v>
      </c>
      <c r="E49" s="81">
        <v>30.0</v>
      </c>
      <c r="F49" s="82">
        <v>9781246.123</v>
      </c>
      <c r="G49" s="83" t="str">
        <f t="shared" si="1"/>
        <v>326,042</v>
      </c>
      <c r="H49" s="97" t="str">
        <f t="shared" si="4"/>
        <v>6.2%</v>
      </c>
      <c r="I49" s="83"/>
      <c r="J49" s="6"/>
      <c r="K49" s="6"/>
    </row>
    <row r="50" ht="12.0" customHeight="1">
      <c r="A50" s="71" t="s">
        <v>61</v>
      </c>
      <c r="B50" s="78">
        <v>2011.0</v>
      </c>
      <c r="C50" s="79">
        <v>40817.0</v>
      </c>
      <c r="D50" s="80" t="s">
        <v>86</v>
      </c>
      <c r="E50" s="81">
        <v>31.0</v>
      </c>
      <c r="F50" s="82">
        <v>9346110.2946</v>
      </c>
      <c r="G50" s="83" t="str">
        <f t="shared" si="1"/>
        <v>301,487</v>
      </c>
      <c r="H50" s="97" t="str">
        <f t="shared" si="4"/>
        <v>5.8%</v>
      </c>
      <c r="I50" s="83"/>
      <c r="J50" s="6"/>
      <c r="K50" s="6"/>
    </row>
    <row r="51" ht="12.0" customHeight="1">
      <c r="A51" s="71" t="s">
        <v>61</v>
      </c>
      <c r="B51" s="78">
        <v>2011.0</v>
      </c>
      <c r="C51" s="79">
        <v>40848.0</v>
      </c>
      <c r="D51" s="80" t="s">
        <v>87</v>
      </c>
      <c r="E51" s="81">
        <v>30.0</v>
      </c>
      <c r="F51" s="82">
        <v>7526337.092</v>
      </c>
      <c r="G51" s="83" t="str">
        <f t="shared" si="1"/>
        <v>250,878</v>
      </c>
      <c r="H51" s="97" t="str">
        <f t="shared" si="4"/>
        <v>5.3%</v>
      </c>
      <c r="I51" s="83"/>
      <c r="J51" s="6"/>
      <c r="K51" s="6"/>
    </row>
    <row r="52" ht="12.0" customHeight="1">
      <c r="A52" s="20" t="s">
        <v>61</v>
      </c>
      <c r="B52" s="84">
        <v>2011.0</v>
      </c>
      <c r="C52" s="85">
        <v>40878.0</v>
      </c>
      <c r="D52" s="86" t="s">
        <v>88</v>
      </c>
      <c r="E52" s="87">
        <v>31.0</v>
      </c>
      <c r="F52" s="88">
        <v>7444446.2921</v>
      </c>
      <c r="G52" s="89" t="str">
        <f t="shared" si="1"/>
        <v>240,143</v>
      </c>
      <c r="H52" s="98" t="str">
        <f t="shared" si="4"/>
        <v>5.2%</v>
      </c>
      <c r="I52" s="89"/>
      <c r="J52" s="20"/>
      <c r="K52" s="20"/>
    </row>
    <row r="53" ht="12.0" customHeight="1">
      <c r="A53" s="73" t="s">
        <v>61</v>
      </c>
      <c r="B53" s="90">
        <v>2012.0</v>
      </c>
      <c r="C53" s="91">
        <v>40909.0</v>
      </c>
      <c r="D53" s="92" t="s">
        <v>77</v>
      </c>
      <c r="E53" s="93">
        <v>31.0</v>
      </c>
      <c r="F53" s="94">
        <v>7288497.1323</v>
      </c>
      <c r="G53" s="95" t="str">
        <f t="shared" si="1"/>
        <v>235,113</v>
      </c>
      <c r="H53" s="96" t="str">
        <f>(F53/F41)-1</f>
        <v>-3.0%</v>
      </c>
      <c r="I53" s="94">
        <v>7759740.83428379</v>
      </c>
      <c r="J53" s="95" t="str">
        <f t="shared" ref="J53:J76" si="5">I53/E53</f>
        <v>250,314</v>
      </c>
      <c r="K53" s="96" t="str">
        <f>(F53/I53)-1</f>
        <v>-6.1%</v>
      </c>
    </row>
    <row r="54" ht="12.0" customHeight="1">
      <c r="A54" s="71" t="s">
        <v>61</v>
      </c>
      <c r="B54" s="78">
        <v>2012.0</v>
      </c>
      <c r="C54" s="79">
        <v>40940.0</v>
      </c>
      <c r="D54" s="80" t="s">
        <v>78</v>
      </c>
      <c r="E54" s="81">
        <v>29.0</v>
      </c>
      <c r="F54" s="82">
        <v>6882448.094</v>
      </c>
      <c r="G54" s="83" t="str">
        <f t="shared" si="1"/>
        <v>237,326</v>
      </c>
      <c r="H54" s="97" t="str">
        <f t="shared" ref="H54:H64" si="6">(SUM(F$53:F54)/SUM(F$41:F42))-1</f>
        <v>-1.7%</v>
      </c>
      <c r="I54" s="82">
        <v>7112590.60700073</v>
      </c>
      <c r="J54" s="83" t="str">
        <f t="shared" si="5"/>
        <v>245,262</v>
      </c>
      <c r="K54" s="97" t="str">
        <f t="shared" ref="K54:K64" si="7">(SUM(F$53:F54)/SUM(I$53:I54))-1</f>
        <v>-4.7%</v>
      </c>
    </row>
    <row r="55" ht="12.0" customHeight="1">
      <c r="A55" s="71" t="s">
        <v>61</v>
      </c>
      <c r="B55" s="78">
        <v>2012.0</v>
      </c>
      <c r="C55" s="79">
        <v>40969.0</v>
      </c>
      <c r="D55" s="80" t="s">
        <v>79</v>
      </c>
      <c r="E55" s="81">
        <v>31.0</v>
      </c>
      <c r="F55" s="82">
        <v>7917979.5193</v>
      </c>
      <c r="G55" s="83" t="str">
        <f t="shared" si="1"/>
        <v>255,419</v>
      </c>
      <c r="H55" s="97" t="str">
        <f t="shared" si="6"/>
        <v>-1.8%</v>
      </c>
      <c r="I55" s="82">
        <v>8352517.69239957</v>
      </c>
      <c r="J55" s="83" t="str">
        <f t="shared" si="5"/>
        <v>269,436</v>
      </c>
      <c r="K55" s="97" t="str">
        <f t="shared" si="7"/>
        <v>-4.9%</v>
      </c>
    </row>
    <row r="56" ht="12.0" customHeight="1">
      <c r="A56" s="71" t="s">
        <v>61</v>
      </c>
      <c r="B56" s="78">
        <v>2012.0</v>
      </c>
      <c r="C56" s="79">
        <v>41000.0</v>
      </c>
      <c r="D56" s="80" t="s">
        <v>80</v>
      </c>
      <c r="E56" s="81">
        <v>30.0</v>
      </c>
      <c r="F56" s="82">
        <v>8418582.0957</v>
      </c>
      <c r="G56" s="83" t="str">
        <f t="shared" si="1"/>
        <v>280,619</v>
      </c>
      <c r="H56" s="97" t="str">
        <f t="shared" si="6"/>
        <v>-2.0%</v>
      </c>
      <c r="I56" s="82">
        <v>8883338.0466803</v>
      </c>
      <c r="J56" s="83" t="str">
        <f t="shared" si="5"/>
        <v>296,111</v>
      </c>
      <c r="K56" s="97" t="str">
        <f t="shared" si="7"/>
        <v>-5.0%</v>
      </c>
    </row>
    <row r="57" ht="12.0" customHeight="1">
      <c r="A57" s="71" t="s">
        <v>61</v>
      </c>
      <c r="B57" s="78">
        <v>2012.0</v>
      </c>
      <c r="C57" s="79">
        <v>41030.0</v>
      </c>
      <c r="D57" s="80" t="s">
        <v>81</v>
      </c>
      <c r="E57" s="81">
        <v>31.0</v>
      </c>
      <c r="F57" s="82">
        <v>9151331.9244</v>
      </c>
      <c r="G57" s="83" t="str">
        <f t="shared" si="1"/>
        <v>295,204</v>
      </c>
      <c r="H57" s="97" t="str">
        <f t="shared" si="6"/>
        <v>-2.1%</v>
      </c>
      <c r="I57" s="82">
        <v>9676726.23846225</v>
      </c>
      <c r="J57" s="83" t="str">
        <f t="shared" si="5"/>
        <v>312,152</v>
      </c>
      <c r="K57" s="97" t="str">
        <f t="shared" si="7"/>
        <v>-5.1%</v>
      </c>
    </row>
    <row r="58" ht="12.0" customHeight="1">
      <c r="A58" s="71" t="s">
        <v>61</v>
      </c>
      <c r="B58" s="78">
        <v>2012.0</v>
      </c>
      <c r="C58" s="79">
        <v>41061.0</v>
      </c>
      <c r="D58" s="80" t="s">
        <v>82</v>
      </c>
      <c r="E58" s="81">
        <v>30.0</v>
      </c>
      <c r="F58" s="82">
        <v>9672000.2434</v>
      </c>
      <c r="G58" s="83" t="str">
        <f t="shared" si="1"/>
        <v>322,400</v>
      </c>
      <c r="H58" s="97" t="str">
        <f t="shared" si="6"/>
        <v>-1.7%</v>
      </c>
      <c r="I58" s="82">
        <v>9959125.47504419</v>
      </c>
      <c r="J58" s="83" t="str">
        <f t="shared" si="5"/>
        <v>331,971</v>
      </c>
      <c r="K58" s="97" t="str">
        <f t="shared" si="7"/>
        <v>-4.7%</v>
      </c>
    </row>
    <row r="59" ht="12.0" customHeight="1">
      <c r="A59" s="71" t="s">
        <v>61</v>
      </c>
      <c r="B59" s="78">
        <v>2012.0</v>
      </c>
      <c r="C59" s="79">
        <v>41091.0</v>
      </c>
      <c r="D59" s="80" t="s">
        <v>83</v>
      </c>
      <c r="E59" s="81">
        <v>31.0</v>
      </c>
      <c r="F59" s="82">
        <v>1.0423693969E7</v>
      </c>
      <c r="G59" s="83" t="str">
        <f t="shared" si="1"/>
        <v>336,248</v>
      </c>
      <c r="H59" s="97" t="str">
        <f t="shared" si="6"/>
        <v>-1.5%</v>
      </c>
      <c r="I59" s="82">
        <v>1.08364686520934E7</v>
      </c>
      <c r="J59" s="83" t="str">
        <f t="shared" si="5"/>
        <v>349,564</v>
      </c>
      <c r="K59" s="97" t="str">
        <f t="shared" si="7"/>
        <v>-4.5%</v>
      </c>
    </row>
    <row r="60" ht="12.0" customHeight="1">
      <c r="A60" s="71" t="s">
        <v>61</v>
      </c>
      <c r="B60" s="78">
        <v>2012.0</v>
      </c>
      <c r="C60" s="79">
        <v>41122.0</v>
      </c>
      <c r="D60" s="80" t="s">
        <v>84</v>
      </c>
      <c r="E60" s="81">
        <v>31.0</v>
      </c>
      <c r="F60" s="82">
        <v>1.03300895344E7</v>
      </c>
      <c r="G60" s="83" t="str">
        <f t="shared" si="1"/>
        <v>333,229</v>
      </c>
      <c r="H60" s="97" t="str">
        <f t="shared" si="6"/>
        <v>-1.3%</v>
      </c>
      <c r="I60" s="82">
        <v>1.06686293238658E7</v>
      </c>
      <c r="J60" s="83" t="str">
        <f t="shared" si="5"/>
        <v>344,149</v>
      </c>
      <c r="K60" s="97" t="str">
        <f t="shared" si="7"/>
        <v>-4.3%</v>
      </c>
    </row>
    <row r="61" ht="12.0" customHeight="1">
      <c r="A61" s="71" t="s">
        <v>61</v>
      </c>
      <c r="B61" s="78">
        <v>2012.0</v>
      </c>
      <c r="C61" s="79">
        <v>41153.0</v>
      </c>
      <c r="D61" s="80" t="s">
        <v>85</v>
      </c>
      <c r="E61" s="81">
        <v>30.0</v>
      </c>
      <c r="F61" s="82">
        <v>9667172.4054</v>
      </c>
      <c r="G61" s="83" t="str">
        <f t="shared" si="1"/>
        <v>322,239</v>
      </c>
      <c r="H61" s="97" t="str">
        <f t="shared" si="6"/>
        <v>-1.3%</v>
      </c>
      <c r="I61" s="82">
        <v>1.00516640439695E7</v>
      </c>
      <c r="J61" s="83" t="str">
        <f t="shared" si="5"/>
        <v>335,055</v>
      </c>
      <c r="K61" s="97" t="str">
        <f t="shared" si="7"/>
        <v>-4.3%</v>
      </c>
    </row>
    <row r="62" ht="12.0" customHeight="1">
      <c r="A62" s="71" t="s">
        <v>61</v>
      </c>
      <c r="B62" s="78">
        <v>2012.0</v>
      </c>
      <c r="C62" s="79">
        <v>41183.0</v>
      </c>
      <c r="D62" s="80" t="s">
        <v>86</v>
      </c>
      <c r="E62" s="81">
        <v>31.0</v>
      </c>
      <c r="F62" s="82">
        <v>9123166.039</v>
      </c>
      <c r="G62" s="83" t="str">
        <f t="shared" si="1"/>
        <v>294,296</v>
      </c>
      <c r="H62" s="97" t="str">
        <f t="shared" si="6"/>
        <v>-1.4%</v>
      </c>
      <c r="I62" s="82">
        <v>9614544.57504351</v>
      </c>
      <c r="J62" s="83" t="str">
        <f t="shared" si="5"/>
        <v>310,147</v>
      </c>
      <c r="K62" s="97" t="str">
        <f t="shared" si="7"/>
        <v>-4.3%</v>
      </c>
    </row>
    <row r="63" ht="12.0" customHeight="1">
      <c r="A63" s="71" t="s">
        <v>61</v>
      </c>
      <c r="B63" s="78">
        <v>2012.0</v>
      </c>
      <c r="C63" s="79">
        <v>41214.0</v>
      </c>
      <c r="D63" s="80" t="s">
        <v>87</v>
      </c>
      <c r="E63" s="81">
        <v>30.0</v>
      </c>
      <c r="F63" s="82">
        <v>7404369.752</v>
      </c>
      <c r="G63" s="83" t="str">
        <f t="shared" si="1"/>
        <v>246,812</v>
      </c>
      <c r="H63" s="97" t="str">
        <f t="shared" si="6"/>
        <v>-1.4%</v>
      </c>
      <c r="I63" s="82">
        <v>7764073.77415126</v>
      </c>
      <c r="J63" s="83" t="str">
        <f t="shared" si="5"/>
        <v>258,802</v>
      </c>
      <c r="K63" s="97" t="str">
        <f t="shared" si="7"/>
        <v>-4.4%</v>
      </c>
    </row>
    <row r="64" ht="13.5" customHeight="1">
      <c r="A64" s="20" t="s">
        <v>61</v>
      </c>
      <c r="B64" s="84">
        <v>2012.0</v>
      </c>
      <c r="C64" s="85">
        <v>41244.0</v>
      </c>
      <c r="D64" s="86" t="s">
        <v>88</v>
      </c>
      <c r="E64" s="87">
        <v>31.0</v>
      </c>
      <c r="F64" s="88">
        <v>7222151.7565</v>
      </c>
      <c r="G64" s="89" t="str">
        <f t="shared" si="1"/>
        <v>232,973</v>
      </c>
      <c r="H64" s="98" t="str">
        <f t="shared" si="6"/>
        <v>-1.5%</v>
      </c>
      <c r="I64" s="88">
        <v>7680318.96038567</v>
      </c>
      <c r="J64" s="89" t="str">
        <f t="shared" si="5"/>
        <v>247,752</v>
      </c>
      <c r="K64" s="98" t="str">
        <f t="shared" si="7"/>
        <v>-4.5%</v>
      </c>
    </row>
    <row r="65" ht="12.0" customHeight="1">
      <c r="A65" s="73" t="s">
        <v>61</v>
      </c>
      <c r="B65" s="90">
        <v>2013.0</v>
      </c>
      <c r="C65" s="91">
        <v>41275.0</v>
      </c>
      <c r="D65" s="92" t="s">
        <v>77</v>
      </c>
      <c r="E65" s="93">
        <v>31.0</v>
      </c>
      <c r="F65" s="94">
        <v>7171995.8063</v>
      </c>
      <c r="G65" s="95" t="str">
        <f t="shared" si="1"/>
        <v>231,355</v>
      </c>
      <c r="H65" s="96" t="str">
        <f t="shared" ref="H65:H76" si="8">(F65/F53)-1</f>
        <v>-1.6%</v>
      </c>
      <c r="I65" s="94">
        <v>7852501.11945697</v>
      </c>
      <c r="J65" s="95" t="str">
        <f t="shared" si="5"/>
        <v>253,306</v>
      </c>
      <c r="K65" s="96" t="str">
        <f>(F65/I65)-1</f>
        <v>-8.7%</v>
      </c>
    </row>
    <row r="66" ht="12.0" customHeight="1">
      <c r="A66" s="71" t="s">
        <v>61</v>
      </c>
      <c r="B66" s="78">
        <v>2013.0</v>
      </c>
      <c r="C66" s="79">
        <v>41306.0</v>
      </c>
      <c r="D66" s="80" t="s">
        <v>78</v>
      </c>
      <c r="E66" s="81">
        <v>28.0</v>
      </c>
      <c r="F66" s="82">
        <v>6637705.4145</v>
      </c>
      <c r="G66" s="83" t="str">
        <f t="shared" si="1"/>
        <v>237,061</v>
      </c>
      <c r="H66" s="97" t="str">
        <f t="shared" si="8"/>
        <v>-3.6%</v>
      </c>
      <c r="I66" s="82">
        <v>7411239.5207217</v>
      </c>
      <c r="J66" s="83" t="str">
        <f t="shared" si="5"/>
        <v>264,687</v>
      </c>
      <c r="K66" s="97" t="str">
        <f t="shared" ref="K66:K76" si="9">(SUM(F$65:F66)/SUM(I$65:I66))-1</f>
        <v>-9.5%</v>
      </c>
    </row>
    <row r="67" ht="12.0" customHeight="1">
      <c r="A67" s="71" t="s">
        <v>61</v>
      </c>
      <c r="B67" s="78">
        <v>2013.0</v>
      </c>
      <c r="C67" s="79">
        <v>41334.0</v>
      </c>
      <c r="D67" s="80" t="s">
        <v>79</v>
      </c>
      <c r="E67" s="81">
        <v>31.0</v>
      </c>
      <c r="F67" s="82">
        <v>7840427.5058</v>
      </c>
      <c r="G67" s="83" t="str">
        <f t="shared" si="1"/>
        <v>252,917</v>
      </c>
      <c r="H67" s="97" t="str">
        <f t="shared" si="8"/>
        <v>-1.0%</v>
      </c>
      <c r="I67" s="82">
        <v>8527076.02428322</v>
      </c>
      <c r="J67" s="83" t="str">
        <f t="shared" si="5"/>
        <v>275,067</v>
      </c>
      <c r="K67" s="97" t="str">
        <f t="shared" si="9"/>
        <v>-9.0%</v>
      </c>
    </row>
    <row r="68" ht="12.0" customHeight="1">
      <c r="A68" s="71" t="s">
        <v>61</v>
      </c>
      <c r="B68" s="78">
        <v>2013.0</v>
      </c>
      <c r="C68" s="79">
        <v>41365.0</v>
      </c>
      <c r="D68" s="80" t="s">
        <v>80</v>
      </c>
      <c r="E68" s="81">
        <v>30.0</v>
      </c>
      <c r="F68" s="82">
        <v>8473113.4568</v>
      </c>
      <c r="G68" s="83" t="str">
        <f t="shared" si="1"/>
        <v>282,437</v>
      </c>
      <c r="H68" s="97" t="str">
        <f t="shared" si="8"/>
        <v>0.6%</v>
      </c>
      <c r="I68" s="82">
        <v>9069244.7628029</v>
      </c>
      <c r="J68" s="83" t="str">
        <f t="shared" si="5"/>
        <v>302,308</v>
      </c>
      <c r="K68" s="97" t="str">
        <f t="shared" si="9"/>
        <v>-8.3%</v>
      </c>
    </row>
    <row r="69" ht="12.0" customHeight="1">
      <c r="A69" s="71" t="s">
        <v>61</v>
      </c>
      <c r="B69" s="78">
        <v>2013.0</v>
      </c>
      <c r="C69" s="79">
        <v>41395.0</v>
      </c>
      <c r="D69" s="80" t="s">
        <v>81</v>
      </c>
      <c r="E69" s="81">
        <v>31.0</v>
      </c>
      <c r="F69" s="82">
        <v>9454572.5247</v>
      </c>
      <c r="G69" s="83" t="str">
        <f t="shared" si="1"/>
        <v>304,986</v>
      </c>
      <c r="H69" s="97" t="str">
        <f t="shared" si="8"/>
        <v>3.3%</v>
      </c>
      <c r="I69" s="82">
        <v>9858049.48276197</v>
      </c>
      <c r="J69" s="83" t="str">
        <f t="shared" si="5"/>
        <v>318,002</v>
      </c>
      <c r="K69" s="97" t="str">
        <f t="shared" si="9"/>
        <v>-7.4%</v>
      </c>
    </row>
    <row r="70" ht="12.0" customHeight="1">
      <c r="A70" s="71" t="s">
        <v>61</v>
      </c>
      <c r="B70" s="78">
        <v>2013.0</v>
      </c>
      <c r="C70" s="79">
        <v>41426.0</v>
      </c>
      <c r="D70" s="80" t="s">
        <v>82</v>
      </c>
      <c r="E70" s="81">
        <v>30.0</v>
      </c>
      <c r="F70" s="82">
        <v>9886670.166</v>
      </c>
      <c r="G70" s="83" t="str">
        <f t="shared" si="1"/>
        <v>329,556</v>
      </c>
      <c r="H70" s="97" t="str">
        <f t="shared" si="8"/>
        <v>2.2%</v>
      </c>
      <c r="I70" s="82">
        <v>1.04176243785803E7</v>
      </c>
      <c r="J70" s="83" t="str">
        <f t="shared" si="5"/>
        <v>347,254</v>
      </c>
      <c r="K70" s="97" t="str">
        <f t="shared" si="9"/>
        <v>-6.9%</v>
      </c>
    </row>
    <row r="71" ht="12.0" customHeight="1">
      <c r="A71" s="71" t="s">
        <v>61</v>
      </c>
      <c r="B71" s="78">
        <v>2013.0</v>
      </c>
      <c r="C71" s="79">
        <v>41456.0</v>
      </c>
      <c r="D71" s="80" t="s">
        <v>83</v>
      </c>
      <c r="E71" s="81">
        <v>31.0</v>
      </c>
      <c r="F71" s="82">
        <v>1.06461147918E7</v>
      </c>
      <c r="G71" s="83" t="str">
        <f t="shared" si="1"/>
        <v>343,423</v>
      </c>
      <c r="H71" s="97" t="str">
        <f t="shared" si="8"/>
        <v>2.1%</v>
      </c>
      <c r="I71" s="82">
        <v>1.12256130897983E7</v>
      </c>
      <c r="J71" s="83" t="str">
        <f t="shared" si="5"/>
        <v>362,117</v>
      </c>
      <c r="K71" s="97" t="str">
        <f t="shared" si="9"/>
        <v>-6.6%</v>
      </c>
    </row>
    <row r="72" ht="12.0" customHeight="1">
      <c r="A72" s="71" t="s">
        <v>61</v>
      </c>
      <c r="B72" s="78">
        <v>2013.0</v>
      </c>
      <c r="C72" s="79">
        <v>41487.0</v>
      </c>
      <c r="D72" s="80" t="s">
        <v>84</v>
      </c>
      <c r="E72" s="81">
        <v>31.0</v>
      </c>
      <c r="F72" s="82">
        <v>1.06403971931E7</v>
      </c>
      <c r="G72" s="83" t="str">
        <f t="shared" si="1"/>
        <v>343,239</v>
      </c>
      <c r="H72" s="97" t="str">
        <f t="shared" si="8"/>
        <v>3.0%</v>
      </c>
      <c r="I72" s="82">
        <v>1.11248989488144E7</v>
      </c>
      <c r="J72" s="83" t="str">
        <f t="shared" si="5"/>
        <v>358,868</v>
      </c>
      <c r="K72" s="97" t="str">
        <f t="shared" si="9"/>
        <v>-6.3%</v>
      </c>
    </row>
    <row r="73" ht="12.0" customHeight="1">
      <c r="A73" s="71" t="s">
        <v>61</v>
      </c>
      <c r="B73" s="78">
        <v>2013.0</v>
      </c>
      <c r="C73" s="79">
        <v>41518.0</v>
      </c>
      <c r="D73" s="80" t="s">
        <v>85</v>
      </c>
      <c r="E73" s="81">
        <v>30.0</v>
      </c>
      <c r="F73" s="82">
        <v>9888679.3166</v>
      </c>
      <c r="G73" s="83" t="str">
        <f t="shared" si="1"/>
        <v>329,623</v>
      </c>
      <c r="H73" s="97" t="str">
        <f t="shared" si="8"/>
        <v>2.3%</v>
      </c>
      <c r="I73" s="82">
        <v>1.04123867685233E7</v>
      </c>
      <c r="J73" s="83" t="str">
        <f t="shared" si="5"/>
        <v>347,080</v>
      </c>
      <c r="K73" s="97" t="str">
        <f t="shared" si="9"/>
        <v>-6.1%</v>
      </c>
    </row>
    <row r="74" ht="12.0" customHeight="1">
      <c r="A74" s="71" t="s">
        <v>61</v>
      </c>
      <c r="B74" s="78">
        <v>2013.0</v>
      </c>
      <c r="C74" s="79">
        <v>41548.0</v>
      </c>
      <c r="D74" s="80" t="s">
        <v>86</v>
      </c>
      <c r="E74" s="81">
        <v>31.0</v>
      </c>
      <c r="F74" s="82">
        <v>9392146.6861</v>
      </c>
      <c r="G74" s="83" t="str">
        <f t="shared" si="1"/>
        <v>302,972</v>
      </c>
      <c r="H74" s="97" t="str">
        <f t="shared" si="8"/>
        <v>2.9%</v>
      </c>
      <c r="I74" s="82">
        <v>9823685.05343749</v>
      </c>
      <c r="J74" s="83" t="str">
        <f t="shared" si="5"/>
        <v>316,893</v>
      </c>
      <c r="K74" s="97" t="str">
        <f t="shared" si="9"/>
        <v>-5.9%</v>
      </c>
    </row>
    <row r="75" ht="12.0" customHeight="1">
      <c r="A75" s="71" t="s">
        <v>61</v>
      </c>
      <c r="B75" s="78">
        <v>2013.0</v>
      </c>
      <c r="C75" s="79">
        <v>41579.0</v>
      </c>
      <c r="D75" s="80" t="s">
        <v>87</v>
      </c>
      <c r="E75" s="81">
        <v>30.0</v>
      </c>
      <c r="F75" s="82">
        <v>7645551.4504</v>
      </c>
      <c r="G75" s="83" t="str">
        <f t="shared" si="1"/>
        <v>254,852</v>
      </c>
      <c r="H75" s="97" t="str">
        <f t="shared" si="8"/>
        <v>3.3%</v>
      </c>
      <c r="I75" s="82">
        <v>7966958.72576264</v>
      </c>
      <c r="J75" s="83" t="str">
        <f t="shared" si="5"/>
        <v>265,565</v>
      </c>
      <c r="K75" s="97" t="str">
        <f t="shared" si="9"/>
        <v>-5.8%</v>
      </c>
    </row>
    <row r="76" ht="12.0" customHeight="1">
      <c r="A76" s="20" t="s">
        <v>61</v>
      </c>
      <c r="B76" s="84">
        <v>2013.0</v>
      </c>
      <c r="C76" s="85">
        <v>41609.0</v>
      </c>
      <c r="D76" s="86" t="s">
        <v>88</v>
      </c>
      <c r="E76" s="87">
        <v>31.0</v>
      </c>
      <c r="F76" s="88">
        <v>7494036.0728</v>
      </c>
      <c r="G76" s="89" t="str">
        <f t="shared" si="1"/>
        <v>241,743</v>
      </c>
      <c r="H76" s="98" t="str">
        <f t="shared" si="8"/>
        <v>3.8%</v>
      </c>
      <c r="I76" s="88">
        <v>7771751.7980361</v>
      </c>
      <c r="J76" s="89" t="str">
        <f t="shared" si="5"/>
        <v>250,702</v>
      </c>
      <c r="K76" s="98" t="str">
        <f t="shared" si="9"/>
        <v>-5.6%</v>
      </c>
    </row>
    <row r="77" ht="12.0" customHeight="1">
      <c r="A77" s="73" t="s">
        <v>61</v>
      </c>
      <c r="B77" s="90">
        <v>2014.0</v>
      </c>
      <c r="C77" s="91">
        <v>41640.0</v>
      </c>
      <c r="D77" s="92" t="s">
        <v>77</v>
      </c>
      <c r="E77" s="93">
        <v>31.0</v>
      </c>
      <c r="F77" s="95"/>
      <c r="G77" s="95"/>
      <c r="H77" s="96"/>
      <c r="I77" s="95"/>
      <c r="J77" s="95"/>
      <c r="K77" s="96"/>
    </row>
    <row r="78" ht="12.0" customHeight="1">
      <c r="A78" s="71" t="s">
        <v>61</v>
      </c>
      <c r="B78" s="78">
        <v>2014.0</v>
      </c>
      <c r="C78" s="79">
        <v>41671.0</v>
      </c>
      <c r="D78" s="80" t="s">
        <v>78</v>
      </c>
      <c r="E78" s="81">
        <v>28.0</v>
      </c>
      <c r="F78" s="83"/>
      <c r="G78" s="83"/>
      <c r="H78" s="97"/>
      <c r="I78" s="83"/>
      <c r="J78" s="83"/>
      <c r="K78" s="97"/>
    </row>
    <row r="79" ht="12.0" customHeight="1">
      <c r="A79" s="71" t="s">
        <v>61</v>
      </c>
      <c r="B79" s="78">
        <v>2014.0</v>
      </c>
      <c r="C79" s="79">
        <v>41699.0</v>
      </c>
      <c r="D79" s="80" t="s">
        <v>79</v>
      </c>
      <c r="E79" s="81">
        <v>31.0</v>
      </c>
      <c r="F79" s="83"/>
      <c r="G79" s="83"/>
      <c r="H79" s="97"/>
      <c r="I79" s="83"/>
      <c r="J79" s="83"/>
      <c r="K79" s="97"/>
    </row>
    <row r="80" ht="12.0" customHeight="1">
      <c r="A80" s="71" t="s">
        <v>61</v>
      </c>
      <c r="B80" s="78">
        <v>2014.0</v>
      </c>
      <c r="C80" s="79">
        <v>41730.0</v>
      </c>
      <c r="D80" s="80" t="s">
        <v>80</v>
      </c>
      <c r="E80" s="81">
        <v>30.0</v>
      </c>
      <c r="F80" s="83"/>
      <c r="G80" s="83"/>
      <c r="H80" s="97"/>
      <c r="I80" s="83"/>
      <c r="J80" s="83"/>
      <c r="K80" s="97"/>
    </row>
    <row r="81" ht="12.0" customHeight="1">
      <c r="A81" s="71" t="s">
        <v>61</v>
      </c>
      <c r="B81" s="78">
        <v>2014.0</v>
      </c>
      <c r="C81" s="79">
        <v>41760.0</v>
      </c>
      <c r="D81" s="80" t="s">
        <v>81</v>
      </c>
      <c r="E81" s="81">
        <v>31.0</v>
      </c>
      <c r="F81" s="83"/>
      <c r="G81" s="83"/>
      <c r="H81" s="97"/>
      <c r="I81" s="83"/>
      <c r="J81" s="83"/>
      <c r="K81" s="97"/>
    </row>
    <row r="82" ht="12.0" customHeight="1">
      <c r="A82" s="71" t="s">
        <v>61</v>
      </c>
      <c r="B82" s="78">
        <v>2014.0</v>
      </c>
      <c r="C82" s="79">
        <v>41791.0</v>
      </c>
      <c r="D82" s="80" t="s">
        <v>82</v>
      </c>
      <c r="E82" s="81">
        <v>30.0</v>
      </c>
      <c r="F82" s="83"/>
      <c r="G82" s="83"/>
      <c r="H82" s="97"/>
      <c r="I82" s="83"/>
      <c r="J82" s="83"/>
      <c r="K82" s="97"/>
    </row>
    <row r="83" ht="12.0" customHeight="1">
      <c r="A83" s="71" t="s">
        <v>61</v>
      </c>
      <c r="B83" s="78">
        <v>2014.0</v>
      </c>
      <c r="C83" s="79">
        <v>41821.0</v>
      </c>
      <c r="D83" s="80" t="s">
        <v>83</v>
      </c>
      <c r="E83" s="81">
        <v>31.0</v>
      </c>
      <c r="F83" s="83"/>
      <c r="G83" s="83"/>
      <c r="H83" s="97"/>
      <c r="I83" s="83"/>
      <c r="J83" s="83"/>
      <c r="K83" s="97"/>
    </row>
    <row r="84" ht="12.0" customHeight="1">
      <c r="A84" s="71" t="s">
        <v>61</v>
      </c>
      <c r="B84" s="78">
        <v>2014.0</v>
      </c>
      <c r="C84" s="79">
        <v>41852.0</v>
      </c>
      <c r="D84" s="80" t="s">
        <v>84</v>
      </c>
      <c r="E84" s="81">
        <v>31.0</v>
      </c>
      <c r="F84" s="83"/>
      <c r="G84" s="83"/>
      <c r="H84" s="97"/>
      <c r="I84" s="83"/>
      <c r="J84" s="83"/>
      <c r="K84" s="97"/>
    </row>
    <row r="85" ht="12.0" customHeight="1">
      <c r="A85" s="71" t="s">
        <v>61</v>
      </c>
      <c r="B85" s="78">
        <v>2014.0</v>
      </c>
      <c r="C85" s="79">
        <v>41883.0</v>
      </c>
      <c r="D85" s="80" t="s">
        <v>85</v>
      </c>
      <c r="E85" s="81">
        <v>30.0</v>
      </c>
      <c r="F85" s="83"/>
      <c r="G85" s="83"/>
      <c r="H85" s="97"/>
      <c r="I85" s="83"/>
      <c r="J85" s="83"/>
      <c r="K85" s="97"/>
    </row>
    <row r="86" ht="12.0" customHeight="1">
      <c r="A86" s="71" t="s">
        <v>61</v>
      </c>
      <c r="B86" s="78">
        <v>2014.0</v>
      </c>
      <c r="C86" s="79">
        <v>41913.0</v>
      </c>
      <c r="D86" s="80" t="s">
        <v>86</v>
      </c>
      <c r="E86" s="81">
        <v>31.0</v>
      </c>
      <c r="F86" s="83"/>
      <c r="G86" s="83"/>
      <c r="H86" s="97"/>
      <c r="I86" s="83"/>
      <c r="J86" s="83"/>
      <c r="K86" s="97"/>
    </row>
    <row r="87" ht="12.0" customHeight="1">
      <c r="A87" s="71" t="s">
        <v>61</v>
      </c>
      <c r="B87" s="78">
        <v>2014.0</v>
      </c>
      <c r="C87" s="79">
        <v>41944.0</v>
      </c>
      <c r="D87" s="80" t="s">
        <v>87</v>
      </c>
      <c r="E87" s="81">
        <v>30.0</v>
      </c>
      <c r="F87" s="83"/>
      <c r="G87" s="83"/>
      <c r="H87" s="97"/>
      <c r="I87" s="83"/>
      <c r="J87" s="83"/>
      <c r="K87" s="97"/>
    </row>
    <row r="88" ht="12.0" customHeight="1">
      <c r="A88" s="20" t="s">
        <v>61</v>
      </c>
      <c r="B88" s="84">
        <v>2014.0</v>
      </c>
      <c r="C88" s="85">
        <v>41974.0</v>
      </c>
      <c r="D88" s="86" t="s">
        <v>88</v>
      </c>
      <c r="E88" s="87">
        <v>31.0</v>
      </c>
      <c r="F88" s="89"/>
      <c r="G88" s="89"/>
      <c r="H88" s="98"/>
      <c r="I88" s="89"/>
      <c r="J88" s="89"/>
      <c r="K88" s="98"/>
    </row>
  </sheetData>
  <hyperlinks>
    <hyperlink r:id="rId1" ref="F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0.57"/>
    <col customWidth="1" min="2" max="2" width="18.14"/>
    <col customWidth="1" min="3" max="3" width="8.0"/>
    <col customWidth="1" min="4" max="4" width="113.57"/>
    <col customWidth="1" min="5" max="6" width="8.71"/>
  </cols>
  <sheetData>
    <row r="1" ht="12.75" customHeight="1">
      <c r="A1" s="99" t="s">
        <v>89</v>
      </c>
      <c r="B1" s="100" t="s">
        <v>53</v>
      </c>
      <c r="C1" s="100" t="s">
        <v>90</v>
      </c>
      <c r="D1" s="99" t="s">
        <v>91</v>
      </c>
    </row>
    <row r="2" ht="12.75" customHeight="1">
      <c r="A2" s="101">
        <v>41471.0</v>
      </c>
      <c r="B2" s="102" t="s">
        <v>45</v>
      </c>
      <c r="C2" s="103">
        <v>2012.0</v>
      </c>
      <c r="D2" s="104" t="s">
        <v>92</v>
      </c>
    </row>
    <row r="3" ht="12.75" customHeight="1">
      <c r="A3" s="105"/>
      <c r="B3" s="105"/>
      <c r="C3" s="105"/>
      <c r="D3" s="105"/>
    </row>
    <row r="4" ht="12.75" customHeight="1">
      <c r="A4" s="106"/>
      <c r="B4" s="106"/>
      <c r="C4" s="106"/>
      <c r="D4" s="71"/>
    </row>
    <row r="5" ht="12.75" customHeight="1">
      <c r="A5" s="106"/>
      <c r="B5" s="106"/>
      <c r="C5" s="106"/>
      <c r="D5" s="71"/>
    </row>
    <row r="6" ht="12.75" customHeight="1">
      <c r="A6" s="106"/>
      <c r="B6" s="106"/>
      <c r="C6" s="106"/>
      <c r="D6" s="71"/>
    </row>
    <row r="7" ht="12.75" customHeight="1">
      <c r="A7" s="106"/>
      <c r="B7" s="106"/>
      <c r="C7" s="106"/>
      <c r="D7" s="71"/>
    </row>
    <row r="8" ht="12.75" customHeight="1">
      <c r="A8" s="106"/>
      <c r="B8" s="106"/>
      <c r="C8" s="106"/>
      <c r="D8" s="71"/>
    </row>
    <row r="9" ht="12.75" customHeight="1">
      <c r="A9" s="106"/>
      <c r="B9" s="106"/>
      <c r="C9" s="106"/>
      <c r="D9" s="71"/>
    </row>
    <row r="10" ht="12.75" customHeight="1">
      <c r="A10" s="106"/>
      <c r="B10" s="106"/>
      <c r="C10" s="106"/>
      <c r="D10" s="71"/>
    </row>
    <row r="11" ht="12.75" customHeight="1">
      <c r="A11" s="106"/>
      <c r="B11" s="106"/>
      <c r="C11" s="106"/>
      <c r="D11" s="71"/>
    </row>
    <row r="12" ht="12.75" customHeight="1">
      <c r="A12" s="106"/>
      <c r="B12" s="106"/>
      <c r="C12" s="106"/>
      <c r="D12" s="71"/>
    </row>
    <row r="13" ht="12.75" customHeight="1">
      <c r="A13" s="106"/>
      <c r="B13" s="106"/>
      <c r="C13" s="106"/>
      <c r="D13" s="71"/>
    </row>
    <row r="14" ht="12.75" customHeight="1">
      <c r="A14" s="106"/>
      <c r="B14" s="106"/>
      <c r="C14" s="106"/>
      <c r="D14" s="71"/>
    </row>
    <row r="15" ht="12.75" customHeight="1">
      <c r="A15" s="106"/>
      <c r="B15" s="106"/>
      <c r="C15" s="106"/>
      <c r="D15" s="71"/>
    </row>
    <row r="16" ht="12.75" customHeight="1">
      <c r="A16" s="106"/>
      <c r="B16" s="106"/>
      <c r="C16" s="106"/>
      <c r="D16" s="71"/>
    </row>
    <row r="17" ht="12.75" customHeight="1">
      <c r="A17" s="106"/>
      <c r="B17" s="106"/>
      <c r="C17" s="106"/>
      <c r="D17" s="71"/>
    </row>
    <row r="18" ht="12.75" customHeight="1">
      <c r="A18" s="106"/>
      <c r="B18" s="106"/>
      <c r="C18" s="106"/>
      <c r="D18" s="71"/>
    </row>
    <row r="19" ht="12.75" customHeight="1">
      <c r="A19" s="106"/>
      <c r="B19" s="106"/>
      <c r="C19" s="106"/>
      <c r="D19" s="71"/>
    </row>
    <row r="20" ht="12.75" customHeight="1">
      <c r="A20" s="106"/>
      <c r="B20" s="106"/>
      <c r="C20" s="106"/>
      <c r="D20" s="71"/>
    </row>
  </sheetData>
  <drawing r:id="rId1"/>
</worksheet>
</file>