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<sst xmlns="http://schemas.openxmlformats.org/spreadsheetml/2006/main" count="104" uniqueCount="72">
  <si>
    <t>Data source</t>
  </si>
  <si>
    <t>Change date</t>
  </si>
  <si>
    <t>EUROCONTROL</t>
  </si>
  <si>
    <t>Entity</t>
  </si>
  <si>
    <t>Period Start</t>
  </si>
  <si>
    <t>Meta data</t>
  </si>
  <si>
    <t>Period</t>
  </si>
  <si>
    <t>Comment</t>
  </si>
  <si>
    <t>N/A</t>
  </si>
  <si>
    <t>ALL</t>
  </si>
  <si>
    <t>Release date</t>
  </si>
  <si>
    <t>Period End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</si>
  <si>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</si>
  <si>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</si>
  <si>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</si>
  <si>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</si>
  <si>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</si>
  <si>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Contact</t>
  </si>
  <si>
    <t>pru-support@eurocontrol.int</t>
  </si>
  <si>
    <t>Update Q1</t>
  </si>
  <si>
    <t>Period: JAN-JUN</t>
  </si>
  <si>
    <t>Q2 2017</t>
  </si>
  <si>
    <t>SOURCE: CRCO</t>
  </si>
  <si>
    <t>Update Q2</t>
  </si>
  <si>
    <t>Q3 2017</t>
  </si>
  <si>
    <t>Update Q3</t>
  </si>
  <si>
    <t>15 Mar. 2018</t>
  </si>
  <si>
    <t>Full year update</t>
  </si>
  <si>
    <t>data update</t>
  </si>
  <si>
    <t>En-route service units</t>
  </si>
  <si>
    <t>14 Dec. 2018</t>
  </si>
  <si>
    <t>Actual [2018]</t>
  </si>
  <si>
    <t>Daily ER SU [2018]</t>
  </si>
  <si>
    <t>21 Mar. 2019</t>
  </si>
  <si>
    <t xml:space="preserve"> 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</si>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</sst>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/d/yyyy"/>
    <numFmt numFmtId="168" formatCode="mmm yyyy"/>
    <numFmt numFmtId="169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9.0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left" readingOrder="0" shrinkToFit="0" wrapText="0"/>
    </xf>
    <xf borderId="2" fillId="3" fontId="2" numFmtId="0" xfId="0" applyAlignment="1" applyBorder="1" applyFont="1">
      <alignment horizontal="center" shrinkToFit="0" wrapText="0"/>
    </xf>
    <xf borderId="4" fillId="2" fontId="5" numFmtId="0" xfId="0" applyAlignment="1" applyBorder="1" applyFont="1">
      <alignment horizontal="left" shrinkToFit="0" wrapText="0"/>
    </xf>
    <xf borderId="5" fillId="4" fontId="6" numFmtId="164" xfId="0" applyAlignment="1" applyBorder="1" applyFont="1" applyNumberForma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wrapText="0"/>
    </xf>
    <xf borderId="0" fillId="4" fontId="7" numFmtId="0" xfId="0" applyAlignment="1" applyFont="1">
      <alignment horizontal="left" readingOrder="0" shrinkToFit="0" wrapText="0"/>
    </xf>
    <xf borderId="0" fillId="4" fontId="2" numFmtId="0" xfId="0" applyAlignment="1" applyFont="1">
      <alignment readingOrder="0" shrinkToFit="0" vertical="center" wrapText="1"/>
    </xf>
    <xf borderId="6" fillId="2" fontId="1" numFmtId="0" xfId="0" applyAlignment="1" applyBorder="1" applyFont="1">
      <alignment shrinkToFit="0" wrapText="0"/>
    </xf>
    <xf borderId="7" fillId="4" fontId="8" numFmtId="165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horizontal="center" readingOrder="0" shrinkToFit="0" vertical="center" wrapText="0"/>
    </xf>
    <xf borderId="8" fillId="2" fontId="1" numFmtId="0" xfId="0" applyAlignment="1" applyBorder="1" applyFont="1">
      <alignment shrinkToFit="0" vertical="bottom" wrapText="0"/>
    </xf>
    <xf borderId="0" fillId="4" fontId="2" numFmtId="0" xfId="0" applyAlignment="1" applyFont="1">
      <alignment readingOrder="0" shrinkToFit="0" wrapText="1"/>
    </xf>
    <xf borderId="7" fillId="4" fontId="4" numFmtId="166" xfId="0" applyAlignment="1" applyBorder="1" applyFont="1" applyNumberFormat="1">
      <alignment horizontal="center" readingOrder="0" vertical="bottom"/>
    </xf>
    <xf borderId="0" fillId="4" fontId="6" numFmtId="164" xfId="0" applyAlignment="1" applyFont="1" applyNumberFormat="1">
      <alignment horizontal="center" readingOrder="0" shrinkToFit="0" vertical="bottom" wrapText="0"/>
    </xf>
    <xf borderId="6" fillId="2" fontId="5" numFmtId="0" xfId="0" applyAlignment="1" applyBorder="1" applyFont="1">
      <alignment horizontal="left" shrinkToFit="0" wrapText="0"/>
    </xf>
    <xf borderId="6" fillId="4" fontId="9" numFmtId="0" xfId="0" applyAlignment="1" applyBorder="1" applyFont="1">
      <alignment horizontal="left" readingOrder="0" shrinkToFit="0" wrapText="0"/>
    </xf>
    <xf borderId="0" fillId="4" fontId="10" numFmtId="167" xfId="0" applyAlignment="1" applyFont="1" applyNumberFormat="1">
      <alignment horizontal="left" shrinkToFit="0" wrapText="0"/>
    </xf>
    <xf borderId="0" fillId="4" fontId="2" numFmtId="17" xfId="0" applyAlignment="1" applyFont="1" applyNumberFormat="1">
      <alignment vertical="bottom"/>
    </xf>
    <xf borderId="1" fillId="4" fontId="0" numFmtId="0" xfId="0" applyAlignment="1" applyBorder="1" applyFont="1">
      <alignment shrinkToFit="0" wrapText="1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0" fillId="4" fontId="0" numFmtId="0" xfId="0" applyAlignment="1" applyFont="1">
      <alignment shrinkToFit="0" wrapText="1"/>
    </xf>
    <xf borderId="0" fillId="4" fontId="6" numFmtId="164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2" numFmtId="0" xfId="0" applyAlignment="1" applyFont="1">
      <alignment horizontal="center" vertical="bottom"/>
    </xf>
    <xf borderId="9" fillId="4" fontId="12" numFmtId="0" xfId="0" applyAlignment="1" applyBorder="1" applyFont="1">
      <alignment horizontal="center" readingOrder="0" shrinkToFit="0" vertical="center" wrapText="0"/>
    </xf>
    <xf borderId="0" fillId="4" fontId="6" numFmtId="164" xfId="0" applyAlignment="1" applyFont="1" applyNumberFormat="1">
      <alignment horizontal="center" vertical="bottom"/>
    </xf>
    <xf borderId="9" fillId="4" fontId="11" numFmtId="0" xfId="0" applyAlignment="1" applyBorder="1" applyFont="1">
      <alignment horizontal="center" readingOrder="0" shrinkToFit="0" vertical="center" wrapText="0"/>
    </xf>
    <xf borderId="0" fillId="4" fontId="2" numFmtId="168" xfId="0" applyAlignment="1" applyFont="1" applyNumberFormat="1">
      <alignment horizontal="center" vertical="bottom"/>
    </xf>
    <xf borderId="9" fillId="4" fontId="12" numFmtId="0" xfId="0" applyAlignment="1" applyBorder="1" applyFont="1">
      <alignment horizontal="center" shrinkToFit="0" vertical="center" wrapText="0"/>
    </xf>
    <xf borderId="0" fillId="4" fontId="2" numFmtId="168" xfId="0" applyAlignment="1" applyFont="1" applyNumberFormat="1">
      <alignment horizontal="center" readingOrder="0" vertical="bottom"/>
    </xf>
    <xf borderId="9" fillId="3" fontId="13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vertical="bottom"/>
    </xf>
    <xf borderId="9" fillId="3" fontId="0" numFmtId="0" xfId="0" applyAlignment="1" applyBorder="1" applyFont="1">
      <alignment horizontal="center" readingOrder="0" shrinkToFit="0" vertical="center" wrapText="1"/>
    </xf>
    <xf borderId="0" fillId="4" fontId="6" numFmtId="165" xfId="0" applyAlignment="1" applyFont="1" applyNumberFormat="1">
      <alignment horizontal="center" readingOrder="0" vertical="bottom"/>
    </xf>
    <xf borderId="9" fillId="3" fontId="0" numFmtId="49" xfId="0" applyAlignment="1" applyBorder="1" applyFont="1" applyNumberFormat="1">
      <alignment horizontal="center" readingOrder="0" shrinkToFit="0" vertical="center" wrapText="1"/>
    </xf>
    <xf borderId="0" fillId="4" fontId="2" numFmtId="0" xfId="0" applyAlignment="1" applyFont="1">
      <alignment readingOrder="0" vertical="bottom"/>
    </xf>
    <xf borderId="9" fillId="4" fontId="2" numFmtId="0" xfId="0" applyAlignment="1" applyBorder="1" applyFont="1">
      <alignment readingOrder="0" shrinkToFit="0" vertical="center" wrapText="0"/>
    </xf>
    <xf borderId="0" fillId="4" fontId="2" numFmtId="0" xfId="0" applyAlignment="1" applyFont="1">
      <alignment horizontal="center" readingOrder="0" vertical="bottom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4" t="s">
        <v>4</v>
      </c>
      <c r="D1" s="5">
        <v>43101.0</v>
      </c>
      <c r="E1" s="7" t="s">
        <v>5</v>
      </c>
      <c r="F1" s="9" t="s">
        <v>8</v>
      </c>
      <c r="G1" s="10"/>
      <c r="H1" s="10"/>
      <c r="I1" s="10"/>
    </row>
    <row r="2" ht="12.75" customHeight="1">
      <c r="A2" s="12" t="s">
        <v>10</v>
      </c>
      <c r="B2" s="13">
        <v>43633.0</v>
      </c>
      <c r="C2" s="15" t="s">
        <v>11</v>
      </c>
      <c r="D2" s="17">
        <v>43616.0</v>
      </c>
      <c r="E2" s="19" t="s">
        <v>17</v>
      </c>
      <c r="F2" s="20" t="s">
        <v>18</v>
      </c>
      <c r="G2" s="21"/>
      <c r="H2" s="21"/>
      <c r="I2" s="21"/>
    </row>
    <row r="3" ht="12.75" customHeight="1">
      <c r="A3" s="23"/>
      <c r="B3" s="23"/>
      <c r="C3" s="23"/>
      <c r="D3" s="23"/>
      <c r="E3" s="23"/>
      <c r="F3" s="23"/>
      <c r="G3" s="26"/>
      <c r="H3" s="26"/>
      <c r="I3" s="26"/>
    </row>
    <row r="4" ht="13.5" customHeight="1">
      <c r="A4" s="28" t="s">
        <v>20</v>
      </c>
      <c r="B4" s="30" t="s">
        <v>22</v>
      </c>
      <c r="C4" s="32">
        <v>151.0</v>
      </c>
      <c r="D4" s="34"/>
      <c r="E4" s="32">
        <v>151.0</v>
      </c>
      <c r="F4" s="34"/>
      <c r="G4" s="34"/>
      <c r="H4" s="32">
        <v>151.0</v>
      </c>
      <c r="I4" s="34"/>
    </row>
    <row r="5" ht="25.5" customHeight="1">
      <c r="A5" s="36" t="s">
        <v>29</v>
      </c>
      <c r="B5" s="38" t="s">
        <v>31</v>
      </c>
      <c r="C5" s="40" t="s">
        <v>32</v>
      </c>
      <c r="D5" s="38" t="s">
        <v>35</v>
      </c>
      <c r="E5" s="38" t="s">
        <v>36</v>
      </c>
      <c r="F5" s="38" t="s">
        <v>37</v>
      </c>
      <c r="G5" s="38" t="s">
        <v>38</v>
      </c>
      <c r="H5" s="38" t="s">
        <v>39</v>
      </c>
      <c r="I5" s="36" t="s">
        <v>40</v>
      </c>
    </row>
    <row r="6" ht="12.75" customHeight="1">
      <c r="A6" s="42" t="s">
        <v>41</v>
      </c>
      <c r="B6" s="44">
        <f>sum(B7:B36)</f>
        <v>49862925</v>
      </c>
      <c r="C6" s="44">
        <f t="shared" ref="C6:C36" si="1">B6/C$4</f>
        <v>330218.0464</v>
      </c>
      <c r="D6" s="44">
        <f>sum(D7:D36)</f>
        <v>52000381</v>
      </c>
      <c r="E6" s="44">
        <f t="shared" ref="E6:E36" si="2">D6/E$4</f>
        <v>344373.3841</v>
      </c>
      <c r="F6" s="45">
        <f t="shared" ref="F6:F36" si="3">E6/C6-1</f>
        <v>0.04286663889</v>
      </c>
      <c r="G6" s="44">
        <f>sum(G7:G36)</f>
        <v>46387301</v>
      </c>
      <c r="H6" s="44">
        <f t="shared" ref="H6:H36" si="4">G6/H$4</f>
        <v>307200.6689</v>
      </c>
      <c r="I6" s="45">
        <f t="shared" ref="I6:I36" si="5">D6/G6-1</f>
        <v>0.1210046689</v>
      </c>
    </row>
    <row r="7" ht="12.75" customHeight="1">
      <c r="A7" s="42" t="s">
        <v>42</v>
      </c>
      <c r="B7" s="46">
        <v>1156810.0</v>
      </c>
      <c r="C7" s="44">
        <f t="shared" si="1"/>
        <v>7660.993377</v>
      </c>
      <c r="D7" s="46">
        <v>1256827.0</v>
      </c>
      <c r="E7" s="44">
        <f t="shared" si="2"/>
        <v>8323.357616</v>
      </c>
      <c r="F7" s="45">
        <f t="shared" si="3"/>
        <v>0.08645931484</v>
      </c>
      <c r="G7" s="46">
        <v>1090171.0</v>
      </c>
      <c r="H7" s="44">
        <f t="shared" si="4"/>
        <v>7219.675497</v>
      </c>
      <c r="I7" s="45">
        <f t="shared" si="5"/>
        <v>0.1528714303</v>
      </c>
    </row>
    <row r="8" ht="12.75" customHeight="1">
      <c r="A8" s="42" t="s">
        <v>43</v>
      </c>
      <c r="B8" s="46">
        <v>1032950.0</v>
      </c>
      <c r="C8" s="44">
        <f t="shared" si="1"/>
        <v>6840.728477</v>
      </c>
      <c r="D8" s="46">
        <v>1030706.0</v>
      </c>
      <c r="E8" s="44">
        <f t="shared" si="2"/>
        <v>6825.86755</v>
      </c>
      <c r="F8" s="45">
        <f t="shared" si="3"/>
        <v>-0.002172418801</v>
      </c>
      <c r="G8" s="46">
        <v>1062815.0</v>
      </c>
      <c r="H8" s="44">
        <f t="shared" si="4"/>
        <v>7038.509934</v>
      </c>
      <c r="I8" s="45">
        <f t="shared" si="5"/>
        <v>-0.03021127854</v>
      </c>
    </row>
    <row r="9" ht="12.75" customHeight="1">
      <c r="A9" s="42" t="s">
        <v>44</v>
      </c>
      <c r="B9" s="46">
        <v>1424054.0</v>
      </c>
      <c r="C9" s="44">
        <f t="shared" si="1"/>
        <v>9430.821192</v>
      </c>
      <c r="D9" s="46">
        <v>1481027.0</v>
      </c>
      <c r="E9" s="44">
        <f t="shared" si="2"/>
        <v>9808.125828</v>
      </c>
      <c r="F9" s="45">
        <f t="shared" si="3"/>
        <v>0.04000761207</v>
      </c>
      <c r="G9" s="46">
        <v>1354415.0</v>
      </c>
      <c r="H9" s="44">
        <f t="shared" si="4"/>
        <v>8969.635762</v>
      </c>
      <c r="I9" s="45">
        <f t="shared" si="5"/>
        <v>0.09348094934</v>
      </c>
    </row>
    <row r="10" ht="12.75" customHeight="1">
      <c r="A10" s="42" t="s">
        <v>45</v>
      </c>
      <c r="B10" s="46">
        <v>651643.0</v>
      </c>
      <c r="C10" s="44">
        <f t="shared" si="1"/>
        <v>4315.516556</v>
      </c>
      <c r="D10" s="46">
        <v>722067.0</v>
      </c>
      <c r="E10" s="44">
        <f t="shared" si="2"/>
        <v>4781.900662</v>
      </c>
      <c r="F10" s="45">
        <f t="shared" si="3"/>
        <v>0.108071444</v>
      </c>
      <c r="G10" s="46">
        <v>629710.0</v>
      </c>
      <c r="H10" s="44">
        <f t="shared" si="4"/>
        <v>4170.264901</v>
      </c>
      <c r="I10" s="45">
        <f t="shared" si="5"/>
        <v>0.1466659256</v>
      </c>
    </row>
    <row r="11" ht="12.75" customHeight="1">
      <c r="A11" s="42" t="s">
        <v>46</v>
      </c>
      <c r="B11" s="46">
        <v>707022.0</v>
      </c>
      <c r="C11" s="44">
        <f t="shared" si="1"/>
        <v>4682.264901</v>
      </c>
      <c r="D11" s="46">
        <v>756906.0</v>
      </c>
      <c r="E11" s="44">
        <f t="shared" si="2"/>
        <v>5012.622517</v>
      </c>
      <c r="F11" s="45">
        <f t="shared" si="3"/>
        <v>0.07055508881</v>
      </c>
      <c r="G11" s="46">
        <v>567095.0</v>
      </c>
      <c r="H11" s="44">
        <f t="shared" si="4"/>
        <v>3755.596026</v>
      </c>
      <c r="I11" s="45">
        <f t="shared" si="5"/>
        <v>0.3347075887</v>
      </c>
    </row>
    <row r="12" ht="12.75" customHeight="1">
      <c r="A12" s="42" t="s">
        <v>47</v>
      </c>
      <c r="B12" s="46">
        <v>1140873.0</v>
      </c>
      <c r="C12" s="44">
        <f t="shared" si="1"/>
        <v>7555.450331</v>
      </c>
      <c r="D12" s="46">
        <v>1148617.0</v>
      </c>
      <c r="E12" s="44">
        <f t="shared" si="2"/>
        <v>7606.735099</v>
      </c>
      <c r="F12" s="45">
        <f t="shared" si="3"/>
        <v>0.006787784442</v>
      </c>
      <c r="G12" s="46">
        <v>1080676.0</v>
      </c>
      <c r="H12" s="44">
        <f t="shared" si="4"/>
        <v>7156.794702</v>
      </c>
      <c r="I12" s="45">
        <f t="shared" si="5"/>
        <v>0.06286898201</v>
      </c>
    </row>
    <row r="13" ht="12.75" customHeight="1">
      <c r="A13" s="42" t="s">
        <v>48</v>
      </c>
      <c r="B13" s="46">
        <v>666881.0</v>
      </c>
      <c r="C13" s="44">
        <f t="shared" si="1"/>
        <v>4416.430464</v>
      </c>
      <c r="D13" s="46">
        <v>691921.0</v>
      </c>
      <c r="E13" s="44">
        <f t="shared" si="2"/>
        <v>4582.258278</v>
      </c>
      <c r="F13" s="45">
        <f t="shared" si="3"/>
        <v>0.03754792834</v>
      </c>
      <c r="G13" s="46">
        <v>635250.0</v>
      </c>
      <c r="H13" s="44">
        <f t="shared" si="4"/>
        <v>4206.953642</v>
      </c>
      <c r="I13" s="45">
        <f t="shared" si="5"/>
        <v>0.08921054703</v>
      </c>
    </row>
    <row r="14" ht="12.75" customHeight="1">
      <c r="A14" s="42" t="s">
        <v>49</v>
      </c>
      <c r="B14" s="46">
        <v>354563.0</v>
      </c>
      <c r="C14" s="44">
        <f t="shared" si="1"/>
        <v>2348.099338</v>
      </c>
      <c r="D14" s="46">
        <v>366349.0</v>
      </c>
      <c r="E14" s="44">
        <f t="shared" si="2"/>
        <v>2426.152318</v>
      </c>
      <c r="F14" s="45">
        <f t="shared" si="3"/>
        <v>0.0332409191</v>
      </c>
      <c r="G14" s="46">
        <v>341398.0</v>
      </c>
      <c r="H14" s="44">
        <f t="shared" si="4"/>
        <v>2260.913907</v>
      </c>
      <c r="I14" s="45">
        <f t="shared" si="5"/>
        <v>0.07308478667</v>
      </c>
    </row>
    <row r="15" ht="12.75" customHeight="1">
      <c r="A15" s="42" t="s">
        <v>50</v>
      </c>
      <c r="B15" s="46">
        <v>385634.0</v>
      </c>
      <c r="C15" s="44">
        <f t="shared" si="1"/>
        <v>2553.86755</v>
      </c>
      <c r="D15" s="46">
        <v>418616.0</v>
      </c>
      <c r="E15" s="44">
        <f t="shared" si="2"/>
        <v>2772.291391</v>
      </c>
      <c r="F15" s="45">
        <f t="shared" si="3"/>
        <v>0.08552669111</v>
      </c>
      <c r="G15" s="46">
        <v>353147.0</v>
      </c>
      <c r="H15" s="44">
        <f t="shared" si="4"/>
        <v>2338.721854</v>
      </c>
      <c r="I15" s="45">
        <f t="shared" si="5"/>
        <v>0.1853873883</v>
      </c>
    </row>
    <row r="16" ht="12.75" customHeight="1">
      <c r="A16" s="42" t="s">
        <v>51</v>
      </c>
      <c r="B16" s="46">
        <v>7947863.0</v>
      </c>
      <c r="C16" s="44">
        <f t="shared" si="1"/>
        <v>52634.8543</v>
      </c>
      <c r="D16" s="46">
        <v>8304051.0</v>
      </c>
      <c r="E16" s="44">
        <f t="shared" si="2"/>
        <v>54993.71523</v>
      </c>
      <c r="F16" s="45">
        <f t="shared" si="3"/>
        <v>0.04481556866</v>
      </c>
      <c r="G16" s="46">
        <v>7534028.0</v>
      </c>
      <c r="H16" s="44">
        <f t="shared" si="4"/>
        <v>49894.22517</v>
      </c>
      <c r="I16" s="45">
        <f t="shared" si="5"/>
        <v>0.1022060178</v>
      </c>
    </row>
    <row r="17" ht="12.75" customHeight="1">
      <c r="A17" s="42" t="s">
        <v>52</v>
      </c>
      <c r="B17" s="46">
        <v>5725910.0</v>
      </c>
      <c r="C17" s="44">
        <f t="shared" si="1"/>
        <v>37919.93377</v>
      </c>
      <c r="D17" s="46">
        <v>5893738.0</v>
      </c>
      <c r="E17" s="44">
        <f t="shared" si="2"/>
        <v>39031.37748</v>
      </c>
      <c r="F17" s="45">
        <f t="shared" si="3"/>
        <v>0.02931027557</v>
      </c>
      <c r="G17" s="46">
        <v>5105468.0</v>
      </c>
      <c r="H17" s="44">
        <f t="shared" si="4"/>
        <v>33811.04636</v>
      </c>
      <c r="I17" s="45">
        <f t="shared" si="5"/>
        <v>0.1543972071</v>
      </c>
    </row>
    <row r="18" ht="12.75" customHeight="1">
      <c r="A18" s="42" t="s">
        <v>53</v>
      </c>
      <c r="B18" s="46">
        <v>1859920.0</v>
      </c>
      <c r="C18" s="44">
        <f t="shared" si="1"/>
        <v>12317.35099</v>
      </c>
      <c r="D18" s="46">
        <v>1986109.0</v>
      </c>
      <c r="E18" s="44">
        <f t="shared" si="2"/>
        <v>13153.03974</v>
      </c>
      <c r="F18" s="45">
        <f t="shared" si="3"/>
        <v>0.06784646651</v>
      </c>
      <c r="G18" s="46">
        <v>1527708.0</v>
      </c>
      <c r="H18" s="44">
        <f t="shared" si="4"/>
        <v>10117.27152</v>
      </c>
      <c r="I18" s="45">
        <f t="shared" si="5"/>
        <v>0.3000579954</v>
      </c>
    </row>
    <row r="19" ht="12.75" customHeight="1">
      <c r="A19" s="42" t="s">
        <v>54</v>
      </c>
      <c r="B19" s="46">
        <v>1160860.0</v>
      </c>
      <c r="C19" s="44">
        <f t="shared" si="1"/>
        <v>7687.81457</v>
      </c>
      <c r="D19" s="46">
        <v>1189875.0</v>
      </c>
      <c r="E19" s="44">
        <f t="shared" si="2"/>
        <v>7879.966887</v>
      </c>
      <c r="F19" s="45">
        <f t="shared" si="3"/>
        <v>0.0249944007</v>
      </c>
      <c r="G19" s="46">
        <v>901417.0</v>
      </c>
      <c r="H19" s="44">
        <f t="shared" si="4"/>
        <v>5969.649007</v>
      </c>
      <c r="I19" s="45">
        <f t="shared" si="5"/>
        <v>0.3200050587</v>
      </c>
    </row>
    <row r="20" ht="12.75" customHeight="1">
      <c r="A20" s="42" t="s">
        <v>55</v>
      </c>
      <c r="B20" s="46">
        <v>1713402.0</v>
      </c>
      <c r="C20" s="44">
        <f t="shared" si="1"/>
        <v>11347.03311</v>
      </c>
      <c r="D20" s="46">
        <v>1810265.0</v>
      </c>
      <c r="E20" s="44">
        <f t="shared" si="2"/>
        <v>11988.50993</v>
      </c>
      <c r="F20" s="45">
        <f t="shared" si="3"/>
        <v>0.0565325592</v>
      </c>
      <c r="G20" s="46">
        <v>1605041.0</v>
      </c>
      <c r="H20" s="44">
        <f t="shared" si="4"/>
        <v>10629.4106</v>
      </c>
      <c r="I20" s="45">
        <f t="shared" si="5"/>
        <v>0.1278621543</v>
      </c>
    </row>
    <row r="21" ht="12.75" customHeight="1">
      <c r="A21" s="42" t="s">
        <v>56</v>
      </c>
      <c r="B21" s="46">
        <v>3278222.0</v>
      </c>
      <c r="C21" s="44">
        <f t="shared" si="1"/>
        <v>21710.07947</v>
      </c>
      <c r="D21" s="46">
        <v>3500340.0</v>
      </c>
      <c r="E21" s="44">
        <f t="shared" si="2"/>
        <v>23181.0596</v>
      </c>
      <c r="F21" s="45">
        <f t="shared" si="3"/>
        <v>0.06775563095</v>
      </c>
      <c r="G21" s="46">
        <v>3439340.0</v>
      </c>
      <c r="H21" s="44">
        <f t="shared" si="4"/>
        <v>22777.08609</v>
      </c>
      <c r="I21" s="45">
        <f t="shared" si="5"/>
        <v>0.01773596097</v>
      </c>
    </row>
    <row r="22" ht="12.75" customHeight="1">
      <c r="A22" s="42" t="s">
        <v>57</v>
      </c>
      <c r="B22" s="46">
        <v>357296.0</v>
      </c>
      <c r="C22" s="44">
        <f t="shared" si="1"/>
        <v>2366.198675</v>
      </c>
      <c r="D22" s="46">
        <v>381095.0</v>
      </c>
      <c r="E22" s="44">
        <f t="shared" si="2"/>
        <v>2523.807947</v>
      </c>
      <c r="F22" s="45">
        <f t="shared" si="3"/>
        <v>0.06660863822</v>
      </c>
      <c r="G22" s="46">
        <v>338878.0</v>
      </c>
      <c r="H22" s="44">
        <f t="shared" si="4"/>
        <v>2244.225166</v>
      </c>
      <c r="I22" s="45">
        <f t="shared" si="5"/>
        <v>0.124578757</v>
      </c>
    </row>
    <row r="23" ht="12.75" customHeight="1">
      <c r="A23" s="42" t="s">
        <v>58</v>
      </c>
      <c r="B23" s="46">
        <v>224538.0</v>
      </c>
      <c r="C23" s="44">
        <f t="shared" si="1"/>
        <v>1487.006623</v>
      </c>
      <c r="D23" s="46">
        <v>228688.0</v>
      </c>
      <c r="E23" s="44">
        <f t="shared" si="2"/>
        <v>1514.490066</v>
      </c>
      <c r="F23" s="45">
        <f t="shared" si="3"/>
        <v>0.01848239496</v>
      </c>
      <c r="G23" s="46">
        <v>208465.0</v>
      </c>
      <c r="H23" s="44">
        <f t="shared" si="4"/>
        <v>1380.562914</v>
      </c>
      <c r="I23" s="45">
        <f t="shared" si="5"/>
        <v>0.09700909025</v>
      </c>
    </row>
    <row r="24" ht="12.75" customHeight="1">
      <c r="A24" s="42" t="s">
        <v>59</v>
      </c>
      <c r="B24" s="46">
        <v>391578.0</v>
      </c>
      <c r="C24" s="44">
        <f t="shared" si="1"/>
        <v>2593.231788</v>
      </c>
      <c r="D24" s="46">
        <v>391041.0</v>
      </c>
      <c r="E24" s="44">
        <f t="shared" si="2"/>
        <v>2589.675497</v>
      </c>
      <c r="F24" s="45">
        <f t="shared" si="3"/>
        <v>-0.001371374286</v>
      </c>
      <c r="G24" s="46">
        <v>414741.0</v>
      </c>
      <c r="H24" s="44">
        <f t="shared" si="4"/>
        <v>2746.629139</v>
      </c>
      <c r="I24" s="45">
        <f t="shared" si="5"/>
        <v>-0.05714409716</v>
      </c>
    </row>
    <row r="25" ht="12.75" customHeight="1">
      <c r="A25" s="42" t="s">
        <v>60</v>
      </c>
      <c r="B25" s="46">
        <v>1321564.0</v>
      </c>
      <c r="C25" s="44">
        <f t="shared" si="1"/>
        <v>8752.07947</v>
      </c>
      <c r="D25" s="46">
        <v>1330305.0</v>
      </c>
      <c r="E25" s="44">
        <f t="shared" si="2"/>
        <v>8809.966887</v>
      </c>
      <c r="F25" s="45">
        <f t="shared" si="3"/>
        <v>0.006614132952</v>
      </c>
      <c r="G25" s="46">
        <v>1198671.0</v>
      </c>
      <c r="H25" s="44">
        <f t="shared" si="4"/>
        <v>7938.218543</v>
      </c>
      <c r="I25" s="45">
        <f t="shared" si="5"/>
        <v>0.1098166219</v>
      </c>
    </row>
    <row r="26" ht="12.75" customHeight="1">
      <c r="A26" s="42" t="s">
        <v>61</v>
      </c>
      <c r="B26" s="46">
        <v>996486.0</v>
      </c>
      <c r="C26" s="44">
        <f t="shared" si="1"/>
        <v>6599.245033</v>
      </c>
      <c r="D26" s="46">
        <v>957548.0</v>
      </c>
      <c r="E26" s="44">
        <f t="shared" si="2"/>
        <v>6341.377483</v>
      </c>
      <c r="F26" s="45">
        <f t="shared" si="3"/>
        <v>-0.03907531064</v>
      </c>
      <c r="G26" s="46">
        <v>1007427.0</v>
      </c>
      <c r="H26" s="44">
        <f t="shared" si="4"/>
        <v>6671.701987</v>
      </c>
      <c r="I26" s="45">
        <f t="shared" si="5"/>
        <v>-0.04951127973</v>
      </c>
    </row>
    <row r="27" ht="12.75" customHeight="1">
      <c r="A27" s="42" t="s">
        <v>62</v>
      </c>
      <c r="B27" s="46">
        <v>1718541.0</v>
      </c>
      <c r="C27" s="44">
        <f t="shared" si="1"/>
        <v>11381.06623</v>
      </c>
      <c r="D27" s="46">
        <v>1779212.0</v>
      </c>
      <c r="E27" s="44">
        <f t="shared" si="2"/>
        <v>11782.86093</v>
      </c>
      <c r="F27" s="45">
        <f t="shared" si="3"/>
        <v>0.03530378385</v>
      </c>
      <c r="G27" s="46">
        <v>1679465.0</v>
      </c>
      <c r="H27" s="44">
        <f t="shared" si="4"/>
        <v>11122.28477</v>
      </c>
      <c r="I27" s="45">
        <f t="shared" si="5"/>
        <v>0.05939212785</v>
      </c>
    </row>
    <row r="28" ht="12.75" customHeight="1">
      <c r="A28" s="42" t="s">
        <v>63</v>
      </c>
      <c r="B28" s="46">
        <v>1535909.0</v>
      </c>
      <c r="C28" s="44">
        <f t="shared" si="1"/>
        <v>10171.58278</v>
      </c>
      <c r="D28" s="46">
        <v>1613827.0</v>
      </c>
      <c r="E28" s="44">
        <f t="shared" si="2"/>
        <v>10687.59603</v>
      </c>
      <c r="F28" s="45">
        <f t="shared" si="3"/>
        <v>0.05073087012</v>
      </c>
      <c r="G28" s="46">
        <v>1624462.0</v>
      </c>
      <c r="H28" s="44">
        <f t="shared" si="4"/>
        <v>10758.02649</v>
      </c>
      <c r="I28" s="45">
        <f t="shared" si="5"/>
        <v>-0.006546782873</v>
      </c>
    </row>
    <row r="29" ht="12.75" customHeight="1">
      <c r="A29" s="42" t="s">
        <v>64</v>
      </c>
      <c r="B29" s="46">
        <v>1882573.0</v>
      </c>
      <c r="C29" s="44">
        <f t="shared" si="1"/>
        <v>12467.37086</v>
      </c>
      <c r="D29" s="46">
        <v>1925215.0</v>
      </c>
      <c r="E29" s="44">
        <f t="shared" si="2"/>
        <v>12749.76821</v>
      </c>
      <c r="F29" s="45">
        <f t="shared" si="3"/>
        <v>0.02265091447</v>
      </c>
      <c r="G29" s="46">
        <v>1927314.0</v>
      </c>
      <c r="H29" s="44">
        <f t="shared" si="4"/>
        <v>12763.66887</v>
      </c>
      <c r="I29" s="45">
        <f t="shared" si="5"/>
        <v>-0.001089080451</v>
      </c>
    </row>
    <row r="30" ht="12.75" customHeight="1">
      <c r="A30" s="42" t="s">
        <v>65</v>
      </c>
      <c r="B30" s="46">
        <v>461250.0</v>
      </c>
      <c r="C30" s="44">
        <f t="shared" si="1"/>
        <v>3054.635762</v>
      </c>
      <c r="D30" s="46">
        <v>462820.0</v>
      </c>
      <c r="E30" s="44">
        <f t="shared" si="2"/>
        <v>3065.033113</v>
      </c>
      <c r="F30" s="45">
        <f t="shared" si="3"/>
        <v>0.003403794038</v>
      </c>
      <c r="G30" s="46">
        <v>466856.0</v>
      </c>
      <c r="H30" s="44">
        <f t="shared" si="4"/>
        <v>3091.761589</v>
      </c>
      <c r="I30" s="45">
        <f t="shared" si="5"/>
        <v>-0.008645064003</v>
      </c>
    </row>
    <row r="31" ht="12.75" customHeight="1">
      <c r="A31" s="42" t="s">
        <v>66</v>
      </c>
      <c r="B31" s="46">
        <v>190863.0</v>
      </c>
      <c r="C31" s="44">
        <f t="shared" si="1"/>
        <v>1263.993377</v>
      </c>
      <c r="D31" s="46">
        <v>220280.0</v>
      </c>
      <c r="E31" s="44">
        <f t="shared" si="2"/>
        <v>1458.807947</v>
      </c>
      <c r="F31" s="45">
        <f t="shared" si="3"/>
        <v>0.1541262581</v>
      </c>
      <c r="G31" s="46">
        <v>182378.0</v>
      </c>
      <c r="H31" s="44">
        <f t="shared" si="4"/>
        <v>1207.801325</v>
      </c>
      <c r="I31" s="45">
        <f t="shared" si="5"/>
        <v>0.2078211188</v>
      </c>
    </row>
    <row r="32" ht="12.75" customHeight="1">
      <c r="A32" s="42" t="s">
        <v>67</v>
      </c>
      <c r="B32" s="46">
        <v>704713.0</v>
      </c>
      <c r="C32" s="44">
        <f t="shared" si="1"/>
        <v>4666.97351</v>
      </c>
      <c r="D32" s="46">
        <v>807335.0</v>
      </c>
      <c r="E32" s="44">
        <f t="shared" si="2"/>
        <v>5346.589404</v>
      </c>
      <c r="F32" s="45">
        <f t="shared" si="3"/>
        <v>0.1456224023</v>
      </c>
      <c r="G32" s="46">
        <v>608137.0</v>
      </c>
      <c r="H32" s="44">
        <f t="shared" si="4"/>
        <v>4027.397351</v>
      </c>
      <c r="I32" s="45">
        <f t="shared" si="5"/>
        <v>0.327554482</v>
      </c>
    </row>
    <row r="33" ht="12.75" customHeight="1">
      <c r="A33" s="42" t="s">
        <v>68</v>
      </c>
      <c r="B33" s="46">
        <v>4089919.0</v>
      </c>
      <c r="C33" s="44">
        <f t="shared" si="1"/>
        <v>27085.55629</v>
      </c>
      <c r="D33" s="46">
        <v>4352353.0</v>
      </c>
      <c r="E33" s="44">
        <f t="shared" si="2"/>
        <v>28823.5298</v>
      </c>
      <c r="F33" s="45">
        <f t="shared" si="3"/>
        <v>0.06416606295</v>
      </c>
      <c r="G33" s="46">
        <v>3416466.0</v>
      </c>
      <c r="H33" s="44">
        <f t="shared" si="4"/>
        <v>22625.60265</v>
      </c>
      <c r="I33" s="45">
        <f t="shared" si="5"/>
        <v>0.273934235</v>
      </c>
    </row>
    <row r="34" ht="12.75" customHeight="1">
      <c r="A34" s="42" t="s">
        <v>69</v>
      </c>
      <c r="B34" s="46">
        <v>1509910.0</v>
      </c>
      <c r="C34" s="44">
        <f t="shared" si="1"/>
        <v>9999.403974</v>
      </c>
      <c r="D34" s="46">
        <v>1536982.0</v>
      </c>
      <c r="E34" s="44">
        <f t="shared" si="2"/>
        <v>10178.68874</v>
      </c>
      <c r="F34" s="45">
        <f t="shared" si="3"/>
        <v>0.01792954547</v>
      </c>
      <c r="G34" s="46">
        <v>1356338.0</v>
      </c>
      <c r="H34" s="44">
        <f t="shared" si="4"/>
        <v>8982.370861</v>
      </c>
      <c r="I34" s="45">
        <f t="shared" si="5"/>
        <v>0.133185091</v>
      </c>
    </row>
    <row r="35" ht="12.75" customHeight="1">
      <c r="A35" s="42" t="s">
        <v>70</v>
      </c>
      <c r="B35" s="46">
        <v>629120.0</v>
      </c>
      <c r="C35" s="44">
        <f t="shared" si="1"/>
        <v>4166.357616</v>
      </c>
      <c r="D35" s="46">
        <v>663873.0</v>
      </c>
      <c r="E35" s="44">
        <f t="shared" si="2"/>
        <v>4396.509934</v>
      </c>
      <c r="F35" s="45">
        <f t="shared" si="3"/>
        <v>0.05524065361</v>
      </c>
      <c r="G35" s="46">
        <v>565396.0</v>
      </c>
      <c r="H35" s="44">
        <f t="shared" si="4"/>
        <v>3744.344371</v>
      </c>
      <c r="I35" s="45">
        <f t="shared" si="5"/>
        <v>0.1741734996</v>
      </c>
    </row>
    <row r="36" ht="12.75" customHeight="1">
      <c r="A36" s="42" t="s">
        <v>71</v>
      </c>
      <c r="B36" s="46">
        <v>4642058.0</v>
      </c>
      <c r="C36" s="44">
        <f t="shared" si="1"/>
        <v>30742.10596</v>
      </c>
      <c r="D36" s="46">
        <v>4792393.0</v>
      </c>
      <c r="E36" s="44">
        <f t="shared" si="2"/>
        <v>31737.70199</v>
      </c>
      <c r="F36" s="45">
        <f t="shared" si="3"/>
        <v>0.03238542043</v>
      </c>
      <c r="G36" s="46">
        <v>4164628.0</v>
      </c>
      <c r="H36" s="44">
        <f t="shared" si="4"/>
        <v>27580.31788</v>
      </c>
      <c r="I36" s="45">
        <f t="shared" si="5"/>
        <v>0.1507373528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" t="s">
        <v>1</v>
      </c>
      <c r="B1" s="6" t="s">
        <v>3</v>
      </c>
      <c r="C1" s="6" t="s">
        <v>6</v>
      </c>
      <c r="D1" s="2" t="s">
        <v>7</v>
      </c>
    </row>
    <row r="2" ht="12.75" customHeight="1">
      <c r="A2" s="8">
        <v>42779.0</v>
      </c>
      <c r="B2" s="11" t="s">
        <v>9</v>
      </c>
      <c r="C2" s="14">
        <v>2016.0</v>
      </c>
      <c r="D2" s="16" t="s">
        <v>12</v>
      </c>
    </row>
    <row r="3" ht="12.0" customHeight="1">
      <c r="A3" s="8">
        <v>42828.0</v>
      </c>
      <c r="B3" s="11" t="s">
        <v>13</v>
      </c>
      <c r="C3" s="14">
        <v>2016.0</v>
      </c>
      <c r="D3" s="16" t="s">
        <v>14</v>
      </c>
    </row>
    <row r="4" ht="12.0" customHeight="1">
      <c r="A4" s="8">
        <v>42839.0</v>
      </c>
      <c r="B4" s="11" t="s">
        <v>15</v>
      </c>
      <c r="C4" s="14">
        <v>2015.0</v>
      </c>
      <c r="D4" s="16" t="s">
        <v>16</v>
      </c>
    </row>
    <row r="5" ht="15.75" customHeight="1">
      <c r="A5" s="18">
        <v>42853.0</v>
      </c>
      <c r="B5" s="22" t="s">
        <v>9</v>
      </c>
      <c r="C5" s="24">
        <v>2017.0</v>
      </c>
      <c r="D5" s="25" t="s">
        <v>19</v>
      </c>
    </row>
    <row r="6" ht="15.75" customHeight="1">
      <c r="A6" s="27">
        <v>42957.0</v>
      </c>
      <c r="B6" s="22" t="s">
        <v>9</v>
      </c>
      <c r="C6" s="29" t="s">
        <v>21</v>
      </c>
      <c r="D6" s="25" t="s">
        <v>23</v>
      </c>
    </row>
    <row r="7" ht="15.75" customHeight="1">
      <c r="A7" s="31">
        <v>43061.0</v>
      </c>
      <c r="B7" s="22" t="s">
        <v>9</v>
      </c>
      <c r="C7" s="29" t="s">
        <v>24</v>
      </c>
      <c r="D7" s="25" t="s">
        <v>25</v>
      </c>
    </row>
    <row r="8" ht="15.75" customHeight="1">
      <c r="A8" s="27" t="s">
        <v>26</v>
      </c>
      <c r="B8" s="22" t="s">
        <v>9</v>
      </c>
      <c r="C8" s="29">
        <v>2017.0</v>
      </c>
      <c r="D8" s="25" t="s">
        <v>27</v>
      </c>
    </row>
    <row r="9" ht="15.75" customHeight="1">
      <c r="A9" s="31">
        <v>43273.0</v>
      </c>
      <c r="B9" s="22" t="s">
        <v>9</v>
      </c>
      <c r="C9" s="33">
        <v>43221.0</v>
      </c>
      <c r="D9" s="25" t="s">
        <v>28</v>
      </c>
    </row>
    <row r="10" ht="15.75" customHeight="1">
      <c r="A10" s="31">
        <v>43301.0</v>
      </c>
      <c r="B10" s="22" t="s">
        <v>9</v>
      </c>
      <c r="C10" s="33">
        <v>43252.0</v>
      </c>
      <c r="D10" s="25" t="s">
        <v>28</v>
      </c>
    </row>
    <row r="11" ht="15.75" customHeight="1">
      <c r="A11" s="31">
        <v>43332.0</v>
      </c>
      <c r="B11" s="22" t="s">
        <v>9</v>
      </c>
      <c r="C11" s="33">
        <v>43282.0</v>
      </c>
      <c r="D11" s="25" t="s">
        <v>28</v>
      </c>
    </row>
    <row r="12" ht="15.75" customHeight="1">
      <c r="A12" s="31">
        <v>43357.0</v>
      </c>
      <c r="B12" s="22" t="s">
        <v>9</v>
      </c>
      <c r="C12" s="33">
        <v>43313.0</v>
      </c>
      <c r="D12" s="25" t="s">
        <v>28</v>
      </c>
    </row>
    <row r="13" ht="12.75" customHeight="1">
      <c r="A13" s="31">
        <v>43396.0</v>
      </c>
      <c r="B13" s="22" t="s">
        <v>9</v>
      </c>
      <c r="C13" s="33">
        <v>43344.0</v>
      </c>
      <c r="D13" s="25" t="s">
        <v>28</v>
      </c>
    </row>
    <row r="14" ht="12.75" customHeight="1">
      <c r="A14" s="27">
        <v>43424.0</v>
      </c>
      <c r="B14" s="22" t="s">
        <v>9</v>
      </c>
      <c r="C14" s="35">
        <v>43374.0</v>
      </c>
      <c r="D14" s="25" t="s">
        <v>28</v>
      </c>
    </row>
    <row r="15" ht="12.75" customHeight="1">
      <c r="A15" s="37" t="s">
        <v>30</v>
      </c>
      <c r="B15" s="22" t="s">
        <v>9</v>
      </c>
      <c r="C15" s="35">
        <v>43405.0</v>
      </c>
      <c r="D15" s="25" t="s">
        <v>28</v>
      </c>
    </row>
    <row r="16" ht="12.75" customHeight="1">
      <c r="A16" s="39">
        <v>43480.0</v>
      </c>
      <c r="B16" s="22" t="s">
        <v>9</v>
      </c>
      <c r="C16" s="35">
        <v>43435.0</v>
      </c>
      <c r="D16" s="25" t="s">
        <v>28</v>
      </c>
    </row>
    <row r="17" ht="12.75" customHeight="1">
      <c r="A17" s="39">
        <v>43514.0</v>
      </c>
      <c r="B17" s="22" t="s">
        <v>9</v>
      </c>
      <c r="C17" s="35">
        <v>43466.0</v>
      </c>
      <c r="D17" s="25" t="s">
        <v>28</v>
      </c>
    </row>
    <row r="18" ht="12.75" customHeight="1">
      <c r="A18" s="37" t="s">
        <v>33</v>
      </c>
      <c r="B18" s="22" t="s">
        <v>9</v>
      </c>
      <c r="C18" s="35">
        <v>43497.0</v>
      </c>
      <c r="D18" s="25" t="s">
        <v>28</v>
      </c>
    </row>
    <row r="19" ht="12.75" customHeight="1">
      <c r="A19" s="39">
        <v>43570.0</v>
      </c>
      <c r="B19" s="22" t="s">
        <v>9</v>
      </c>
      <c r="C19" s="35">
        <v>43525.0</v>
      </c>
      <c r="D19" s="25" t="s">
        <v>28</v>
      </c>
    </row>
    <row r="20" ht="12.75" customHeight="1">
      <c r="A20" s="39">
        <v>43600.0</v>
      </c>
      <c r="B20" s="22" t="s">
        <v>9</v>
      </c>
      <c r="C20" s="35">
        <v>43556.0</v>
      </c>
      <c r="D20" s="25" t="s">
        <v>28</v>
      </c>
    </row>
    <row r="21" ht="12.75" customHeight="1">
      <c r="A21" s="39">
        <v>43633.0</v>
      </c>
      <c r="B21" s="22" t="s">
        <v>9</v>
      </c>
      <c r="C21" s="35">
        <v>43586.0</v>
      </c>
      <c r="D21" s="25" t="s">
        <v>28</v>
      </c>
    </row>
    <row r="22" ht="12.75" customHeight="1">
      <c r="A22" s="37" t="s">
        <v>34</v>
      </c>
      <c r="B22" s="41" t="s">
        <v>34</v>
      </c>
      <c r="C22" s="43" t="s">
        <v>34</v>
      </c>
      <c r="D22" s="41" t="s">
        <v>34</v>
      </c>
    </row>
  </sheetData>
  <drawing r:id="rId1"/>
</worksheet>
</file>