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<sst xmlns="http://schemas.openxmlformats.org/spreadsheetml/2006/main" count="55" uniqueCount="55">
  <si>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</si>
  <si>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</si>
  <si>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</si>
  <si>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</si>
  <si>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</si>
  <si>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</si>
  <si>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</si>
  <si>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</si>
  <si>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</si>
  <si>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</si>
  <si>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>Period: JAN-JUL</t>
  </si>
  <si>
    <t>SOURCE: CRCO</t>
  </si>
  <si>
    <t>En-route service units</t>
  </si>
  <si>
    <t>Actual [2020]</t>
  </si>
  <si>
    <t>Daily ER SU [2020]</t>
  </si>
  <si>
    <t>Actual [2021]</t>
  </si>
  <si>
    <t>Daily ER SU [actual, 2021]</t>
  </si>
  <si>
    <t>21/20 (%)</t>
  </si>
  <si>
    <t>Det. [2021]</t>
  </si>
  <si>
    <t>Daily ER SU [2021]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</si>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</sst>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3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1" fillId="3" fontId="8" numFmtId="0" xfId="0" applyAlignment="1" applyBorder="1" applyFont="1">
      <alignment shrinkToFit="0" wrapText="1"/>
    </xf>
    <xf borderId="1" fillId="3" fontId="8" numFmtId="0" xfId="0" applyAlignment="1" applyBorder="1" applyFont="1">
      <alignment readingOrder="0" shrinkToFit="0" wrapText="1"/>
    </xf>
    <xf borderId="0" fillId="3" fontId="8" numFmtId="0" xfId="0" applyAlignment="1" applyFont="1">
      <alignment shrinkToFit="0" wrapText="1"/>
    </xf>
    <xf borderId="7" fillId="3" fontId="9" numFmtId="0" xfId="0" applyAlignment="1" applyBorder="1" applyFont="1">
      <alignment horizontal="left" readingOrder="0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shrinkToFit="0" vertical="center" wrapText="0"/>
    </xf>
    <xf borderId="7" fillId="4" fontId="10" numFmtId="0" xfId="0" applyAlignment="1" applyBorder="1" applyFill="1" applyFont="1">
      <alignment horizontal="center" readingOrder="0" shrinkToFit="0" vertical="center" wrapText="1"/>
    </xf>
    <xf borderId="7" fillId="4" fontId="10" numFmtId="49" xfId="0" applyAlignment="1" applyBorder="1" applyFont="1" applyNumberFormat="1">
      <alignment horizontal="center" readingOrder="0" shrinkToFit="0" vertical="center" wrapText="1"/>
    </xf>
    <xf borderId="7" fillId="3" fontId="11" numFmtId="0" xfId="0" applyAlignment="1" applyBorder="1" applyFont="1">
      <alignment readingOrder="0" shrinkToFit="0" vertical="center" wrapText="0"/>
    </xf>
    <xf borderId="7" fillId="5" fontId="11" numFmtId="3" xfId="0" applyAlignment="1" applyBorder="1" applyFill="1" applyFont="1" applyNumberFormat="1">
      <alignment horizontal="right" readingOrder="0" shrinkToFit="0" vertical="center" wrapText="0"/>
    </xf>
    <xf borderId="7" fillId="5" fontId="8" numFmtId="168" xfId="0" applyAlignment="1" applyBorder="1" applyFont="1" applyNumberFormat="1">
      <alignment horizontal="right" shrinkToFit="0" wrapText="1"/>
    </xf>
    <xf borderId="7" fillId="3" fontId="11" numFmtId="3" xfId="0" applyAlignment="1" applyBorder="1" applyFont="1" applyNumberFormat="1">
      <alignment horizontal="right" readingOrder="0" shrinkToFit="0" vertical="center" wrapText="0"/>
    </xf>
    <xf borderId="0" fillId="3" fontId="11" numFmtId="0" xfId="0" applyAlignment="1" applyFont="1">
      <alignment readingOrder="0" shrinkToFit="0" vertical="center" wrapText="0"/>
    </xf>
    <xf borderId="0" fillId="5" fontId="11" numFmtId="3" xfId="0" applyAlignment="1" applyFont="1" applyNumberFormat="1">
      <alignment horizontal="right" readingOrder="0" shrinkToFit="0" vertical="center" wrapText="0"/>
    </xf>
    <xf borderId="0" fillId="5" fontId="8" numFmtId="168" xfId="0" applyAlignment="1" applyFont="1" applyNumberFormat="1">
      <alignment horizontal="right" shrinkToFit="0" wrapText="1"/>
    </xf>
    <xf borderId="8" fillId="4" fontId="12" numFmtId="0" xfId="0" applyAlignment="1" applyBorder="1" applyFont="1">
      <alignment shrinkToFit="0" wrapText="0"/>
    </xf>
    <xf borderId="8" fillId="4" fontId="12" numFmtId="0" xfId="0" applyAlignment="1" applyBorder="1" applyFont="1">
      <alignment horizontal="center" shrinkToFit="0" wrapText="0"/>
    </xf>
    <xf borderId="9" fillId="3" fontId="13" numFmtId="164" xfId="0" applyAlignment="1" applyBorder="1" applyFont="1" applyNumberFormat="1">
      <alignment horizontal="left" readingOrder="0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readingOrder="0" shrinkToFit="0" wrapText="1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20.57"/>
    <col customWidth="1" min="3" max="3" width="13.14"/>
    <col customWidth="1" min="4" max="4" width="14.43"/>
    <col customWidth="1" min="5" max="5" width="15.43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44424.0</v>
      </c>
      <c r="C2" s="10" t="s">
        <v>7</v>
      </c>
      <c r="D2" s="11">
        <v>44377.0</v>
      </c>
      <c r="E2" s="12" t="s">
        <v>8</v>
      </c>
      <c r="F2" s="13" t="s">
        <v>9</v>
      </c>
      <c r="G2" s="14"/>
      <c r="H2" s="14"/>
      <c r="I2" s="14"/>
    </row>
    <row r="3" ht="12.75" customHeight="1">
      <c r="A3" s="15"/>
      <c r="B3" s="15"/>
      <c r="C3" s="15"/>
      <c r="D3" s="16">
        <v>1.0</v>
      </c>
      <c r="E3" s="15"/>
      <c r="F3" s="15"/>
      <c r="G3" s="17"/>
      <c r="H3" s="17"/>
      <c r="I3" s="17"/>
    </row>
    <row r="4" ht="13.5" customHeight="1">
      <c r="A4" s="18" t="s">
        <v>10</v>
      </c>
      <c r="B4" s="19" t="s">
        <v>11</v>
      </c>
      <c r="C4" s="19">
        <v>213.0</v>
      </c>
      <c r="D4" s="20"/>
      <c r="E4" s="19">
        <v>212.0</v>
      </c>
      <c r="F4" s="20"/>
      <c r="G4" s="20"/>
      <c r="H4" s="19">
        <v>212.0</v>
      </c>
      <c r="I4" s="20"/>
    </row>
    <row r="5" ht="25.5" customHeight="1">
      <c r="A5" s="21" t="s">
        <v>12</v>
      </c>
      <c r="B5" s="21" t="s">
        <v>13</v>
      </c>
      <c r="C5" s="22" t="s">
        <v>14</v>
      </c>
      <c r="D5" s="21" t="s">
        <v>15</v>
      </c>
      <c r="E5" s="21" t="s">
        <v>16</v>
      </c>
      <c r="F5" s="21" t="s">
        <v>17</v>
      </c>
      <c r="G5" s="21" t="s">
        <v>18</v>
      </c>
      <c r="H5" s="21" t="s">
        <v>19</v>
      </c>
      <c r="I5" s="21" t="s">
        <v>20</v>
      </c>
    </row>
    <row r="6" ht="12.75" customHeight="1">
      <c r="A6" s="23" t="s">
        <v>21</v>
      </c>
      <c r="B6" s="24">
        <f>sum(B7:B35)</f>
        <v>31707046.05</v>
      </c>
      <c r="C6" s="24">
        <f t="shared" ref="C6:C35" si="1">B6/C$4</f>
        <v>148859.3711</v>
      </c>
      <c r="D6" s="24">
        <f>sum(D7:D35)</f>
        <v>28652422.04</v>
      </c>
      <c r="E6" s="24">
        <f t="shared" ref="E6:E35" si="2">D6/E$4</f>
        <v>135152.9342</v>
      </c>
      <c r="F6" s="25">
        <f t="shared" ref="F6:F35" si="3">E6/C6-1</f>
        <v>-0.09207641328</v>
      </c>
      <c r="G6" s="24">
        <f>sum(G7:G35)</f>
        <v>76222458.55</v>
      </c>
      <c r="H6" s="24">
        <f t="shared" ref="H6:H35" si="4">G6/H$4</f>
        <v>359539.8988</v>
      </c>
      <c r="I6" s="25">
        <f t="shared" ref="I6:I35" si="5">D6/G6-1</f>
        <v>-0.6240947539</v>
      </c>
    </row>
    <row r="7" ht="12.75" customHeight="1">
      <c r="A7" s="23" t="s">
        <v>22</v>
      </c>
      <c r="B7" s="26">
        <v>890151.2</v>
      </c>
      <c r="C7" s="24">
        <f t="shared" si="1"/>
        <v>4179.113615</v>
      </c>
      <c r="D7" s="26">
        <v>763515.99</v>
      </c>
      <c r="E7" s="24">
        <f t="shared" si="2"/>
        <v>3601.490519</v>
      </c>
      <c r="F7" s="25">
        <f t="shared" si="3"/>
        <v>-0.1382166529</v>
      </c>
      <c r="G7" s="26">
        <v>1977401.63</v>
      </c>
      <c r="H7" s="24">
        <f t="shared" si="4"/>
        <v>9327.366179</v>
      </c>
      <c r="I7" s="25">
        <f t="shared" si="5"/>
        <v>-0.6138791541</v>
      </c>
    </row>
    <row r="8" ht="12.75" customHeight="1">
      <c r="A8" s="23" t="s">
        <v>23</v>
      </c>
      <c r="B8" s="26">
        <v>673733.82</v>
      </c>
      <c r="C8" s="24">
        <f t="shared" si="1"/>
        <v>3163.069577</v>
      </c>
      <c r="D8" s="26">
        <v>494476.91</v>
      </c>
      <c r="E8" s="24">
        <f t="shared" si="2"/>
        <v>2332.438255</v>
      </c>
      <c r="F8" s="25">
        <f t="shared" si="3"/>
        <v>-0.2626029249</v>
      </c>
      <c r="G8" s="26">
        <v>1624958.66</v>
      </c>
      <c r="H8" s="24">
        <f t="shared" si="4"/>
        <v>7664.89934</v>
      </c>
      <c r="I8" s="25">
        <f t="shared" si="5"/>
        <v>-0.6956987755</v>
      </c>
    </row>
    <row r="9" ht="12.75" customHeight="1">
      <c r="A9" s="23" t="s">
        <v>24</v>
      </c>
      <c r="B9" s="26">
        <v>1023330.43</v>
      </c>
      <c r="C9" s="24">
        <f t="shared" si="1"/>
        <v>4804.368216</v>
      </c>
      <c r="D9" s="26">
        <v>1091240.59</v>
      </c>
      <c r="E9" s="24">
        <f t="shared" si="2"/>
        <v>5147.361274</v>
      </c>
      <c r="F9" s="25">
        <f t="shared" si="3"/>
        <v>0.07139191715</v>
      </c>
      <c r="G9" s="26">
        <v>2533663.0</v>
      </c>
      <c r="H9" s="24">
        <f t="shared" si="4"/>
        <v>11951.24057</v>
      </c>
      <c r="I9" s="25">
        <f t="shared" si="5"/>
        <v>-0.5693031828</v>
      </c>
    </row>
    <row r="10" ht="12.75" customHeight="1">
      <c r="A10" s="23" t="s">
        <v>25</v>
      </c>
      <c r="B10" s="26">
        <v>508570.45</v>
      </c>
      <c r="C10" s="24">
        <f t="shared" si="1"/>
        <v>2387.654695</v>
      </c>
      <c r="D10" s="26">
        <v>605573.51</v>
      </c>
      <c r="E10" s="24">
        <f t="shared" si="2"/>
        <v>2856.478821</v>
      </c>
      <c r="F10" s="25">
        <f t="shared" si="3"/>
        <v>0.1963534036</v>
      </c>
      <c r="G10" s="26">
        <v>1290434.58</v>
      </c>
      <c r="H10" s="24">
        <f t="shared" si="4"/>
        <v>6086.955566</v>
      </c>
      <c r="I10" s="25">
        <f t="shared" si="5"/>
        <v>-0.5307212629</v>
      </c>
    </row>
    <row r="11" ht="12.75" customHeight="1">
      <c r="A11" s="23" t="s">
        <v>26</v>
      </c>
      <c r="B11" s="26">
        <v>548215.56</v>
      </c>
      <c r="C11" s="24">
        <f t="shared" si="1"/>
        <v>2573.781972</v>
      </c>
      <c r="D11" s="26">
        <v>570598.44</v>
      </c>
      <c r="E11" s="24">
        <f t="shared" si="2"/>
        <v>2691.502075</v>
      </c>
      <c r="F11" s="25">
        <f t="shared" si="3"/>
        <v>0.04573818021</v>
      </c>
      <c r="G11" s="26">
        <v>1241378.98</v>
      </c>
      <c r="H11" s="24">
        <f t="shared" si="4"/>
        <v>5855.561226</v>
      </c>
      <c r="I11" s="25">
        <f t="shared" si="5"/>
        <v>-0.5403511343</v>
      </c>
    </row>
    <row r="12" ht="12.75" customHeight="1">
      <c r="A12" s="23" t="s">
        <v>27</v>
      </c>
      <c r="B12" s="26">
        <v>688165.52</v>
      </c>
      <c r="C12" s="24">
        <f t="shared" si="1"/>
        <v>3230.824038</v>
      </c>
      <c r="D12" s="26">
        <v>562840.19</v>
      </c>
      <c r="E12" s="24">
        <f t="shared" si="2"/>
        <v>2654.906557</v>
      </c>
      <c r="F12" s="25">
        <f t="shared" si="3"/>
        <v>-0.1782571487</v>
      </c>
      <c r="G12" s="26">
        <v>1940009.28</v>
      </c>
      <c r="H12" s="24">
        <f t="shared" si="4"/>
        <v>9150.98717</v>
      </c>
      <c r="I12" s="25">
        <f t="shared" si="5"/>
        <v>-0.7098775785</v>
      </c>
    </row>
    <row r="13" ht="12.75" customHeight="1">
      <c r="A13" s="23" t="s">
        <v>28</v>
      </c>
      <c r="B13" s="26">
        <v>466201.15</v>
      </c>
      <c r="C13" s="24">
        <f t="shared" si="1"/>
        <v>2188.737793</v>
      </c>
      <c r="D13" s="26">
        <v>322580.73</v>
      </c>
      <c r="E13" s="24">
        <f t="shared" si="2"/>
        <v>1521.607217</v>
      </c>
      <c r="F13" s="25">
        <f t="shared" si="3"/>
        <v>-0.3048015064</v>
      </c>
      <c r="G13" s="26">
        <v>982503.98</v>
      </c>
      <c r="H13" s="24">
        <f t="shared" si="4"/>
        <v>4634.452736</v>
      </c>
      <c r="I13" s="25">
        <f t="shared" si="5"/>
        <v>-0.6716748873</v>
      </c>
    </row>
    <row r="14" ht="12.75" customHeight="1">
      <c r="A14" s="23" t="s">
        <v>29</v>
      </c>
      <c r="B14" s="26">
        <v>267242.54</v>
      </c>
      <c r="C14" s="24">
        <f t="shared" si="1"/>
        <v>1254.659812</v>
      </c>
      <c r="D14" s="26">
        <v>226560.63</v>
      </c>
      <c r="E14" s="24">
        <f t="shared" si="2"/>
        <v>1068.682217</v>
      </c>
      <c r="F14" s="25">
        <f t="shared" si="3"/>
        <v>-0.1482294989</v>
      </c>
      <c r="G14" s="26">
        <v>567296.31</v>
      </c>
      <c r="H14" s="24">
        <f t="shared" si="4"/>
        <v>2675.925991</v>
      </c>
      <c r="I14" s="25">
        <f t="shared" si="5"/>
        <v>-0.6006308767</v>
      </c>
    </row>
    <row r="15" ht="12.75" customHeight="1">
      <c r="A15" s="23" t="s">
        <v>30</v>
      </c>
      <c r="B15" s="26">
        <v>319331.86</v>
      </c>
      <c r="C15" s="24">
        <f t="shared" si="1"/>
        <v>1499.21061</v>
      </c>
      <c r="D15" s="26">
        <v>230694.19</v>
      </c>
      <c r="E15" s="24">
        <f t="shared" si="2"/>
        <v>1088.180142</v>
      </c>
      <c r="F15" s="25">
        <f t="shared" si="3"/>
        <v>-0.2741645943</v>
      </c>
      <c r="G15" s="26">
        <v>596869.72</v>
      </c>
      <c r="H15" s="24">
        <f t="shared" si="4"/>
        <v>2815.423208</v>
      </c>
      <c r="I15" s="25">
        <f t="shared" si="5"/>
        <v>-0.613493226</v>
      </c>
    </row>
    <row r="16" ht="12.75" customHeight="1">
      <c r="A16" s="23" t="s">
        <v>31</v>
      </c>
      <c r="B16" s="26">
        <v>5058808.9</v>
      </c>
      <c r="C16" s="24">
        <f t="shared" si="1"/>
        <v>23750.27653</v>
      </c>
      <c r="D16" s="26">
        <v>4563608.8</v>
      </c>
      <c r="E16" s="24">
        <f t="shared" si="2"/>
        <v>21526.4566</v>
      </c>
      <c r="F16" s="25">
        <f t="shared" si="3"/>
        <v>-0.09363343284</v>
      </c>
      <c r="G16" s="26">
        <v>1.338392622E7</v>
      </c>
      <c r="H16" s="24">
        <f t="shared" si="4"/>
        <v>63131.72745</v>
      </c>
      <c r="I16" s="25">
        <f t="shared" si="5"/>
        <v>-0.6590231652</v>
      </c>
    </row>
    <row r="17" ht="12.75" customHeight="1">
      <c r="A17" s="23" t="s">
        <v>32</v>
      </c>
      <c r="B17" s="26">
        <v>4157931.81</v>
      </c>
      <c r="C17" s="24">
        <f t="shared" si="1"/>
        <v>19520.80662</v>
      </c>
      <c r="D17" s="26">
        <v>3365062.06</v>
      </c>
      <c r="E17" s="24">
        <f t="shared" si="2"/>
        <v>15872.93425</v>
      </c>
      <c r="F17" s="25">
        <f t="shared" si="3"/>
        <v>-0.1868709857</v>
      </c>
      <c r="G17" s="26">
        <v>9017030.42</v>
      </c>
      <c r="H17" s="24">
        <f t="shared" si="4"/>
        <v>42533.16236</v>
      </c>
      <c r="I17" s="25">
        <f t="shared" si="5"/>
        <v>-0.6268103906</v>
      </c>
    </row>
    <row r="18" ht="12.75" customHeight="1">
      <c r="A18" s="23" t="s">
        <v>33</v>
      </c>
      <c r="B18" s="26">
        <v>1586044.91</v>
      </c>
      <c r="C18" s="24">
        <f t="shared" si="1"/>
        <v>7446.220235</v>
      </c>
      <c r="D18" s="26">
        <v>1721315.57</v>
      </c>
      <c r="E18" s="24">
        <f t="shared" si="2"/>
        <v>8119.413066</v>
      </c>
      <c r="F18" s="25">
        <f t="shared" si="3"/>
        <v>0.09040732211</v>
      </c>
      <c r="G18" s="26">
        <v>3466729.27</v>
      </c>
      <c r="H18" s="24">
        <f t="shared" si="4"/>
        <v>16352.49656</v>
      </c>
      <c r="I18" s="25">
        <f t="shared" si="5"/>
        <v>-0.5034756291</v>
      </c>
    </row>
    <row r="19" ht="12.75" customHeight="1">
      <c r="A19" s="23" t="s">
        <v>34</v>
      </c>
      <c r="B19" s="26">
        <v>845494.68</v>
      </c>
      <c r="C19" s="24">
        <f t="shared" si="1"/>
        <v>3969.458592</v>
      </c>
      <c r="D19" s="26">
        <v>776373.33</v>
      </c>
      <c r="E19" s="24">
        <f t="shared" si="2"/>
        <v>3662.138349</v>
      </c>
      <c r="F19" s="25">
        <f t="shared" si="3"/>
        <v>-0.07742119874</v>
      </c>
      <c r="G19" s="26">
        <v>2136053.32</v>
      </c>
      <c r="H19" s="24">
        <f t="shared" si="4"/>
        <v>10075.72321</v>
      </c>
      <c r="I19" s="25">
        <f t="shared" si="5"/>
        <v>-0.6365384128</v>
      </c>
    </row>
    <row r="20" ht="12.75" customHeight="1">
      <c r="A20" s="23" t="s">
        <v>35</v>
      </c>
      <c r="B20" s="26">
        <v>1246337.12</v>
      </c>
      <c r="C20" s="24">
        <f t="shared" si="1"/>
        <v>5851.347981</v>
      </c>
      <c r="D20" s="26">
        <v>1156847.94</v>
      </c>
      <c r="E20" s="24">
        <f t="shared" si="2"/>
        <v>5456.829906</v>
      </c>
      <c r="F20" s="25">
        <f t="shared" si="3"/>
        <v>-0.06742345128</v>
      </c>
      <c r="G20" s="26">
        <v>2798140.84</v>
      </c>
      <c r="H20" s="24">
        <f t="shared" si="4"/>
        <v>13198.77755</v>
      </c>
      <c r="I20" s="25">
        <f t="shared" si="5"/>
        <v>-0.5865655068</v>
      </c>
    </row>
    <row r="21" ht="12.75" customHeight="1">
      <c r="A21" s="23" t="s">
        <v>36</v>
      </c>
      <c r="B21" s="26">
        <v>2262053.48</v>
      </c>
      <c r="C21" s="24">
        <f t="shared" si="1"/>
        <v>10619.96939</v>
      </c>
      <c r="D21" s="26">
        <v>2341789.5</v>
      </c>
      <c r="E21" s="24">
        <f t="shared" si="2"/>
        <v>11046.17689</v>
      </c>
      <c r="F21" s="25">
        <f t="shared" si="3"/>
        <v>0.04013264836</v>
      </c>
      <c r="G21" s="26">
        <v>6036794.68</v>
      </c>
      <c r="H21" s="24">
        <f t="shared" si="4"/>
        <v>28475.4466</v>
      </c>
      <c r="I21" s="25">
        <f t="shared" si="5"/>
        <v>-0.6120806448</v>
      </c>
    </row>
    <row r="22" ht="12.75" customHeight="1">
      <c r="A22" s="23" t="s">
        <v>37</v>
      </c>
      <c r="B22" s="26">
        <v>276511.48</v>
      </c>
      <c r="C22" s="24">
        <f t="shared" si="1"/>
        <v>1298.175962</v>
      </c>
      <c r="D22" s="26">
        <v>241468.8</v>
      </c>
      <c r="E22" s="24">
        <f t="shared" si="2"/>
        <v>1139.003774</v>
      </c>
      <c r="F22" s="25">
        <f t="shared" si="3"/>
        <v>-0.1226121831</v>
      </c>
      <c r="G22" s="26">
        <v>571332.25</v>
      </c>
      <c r="H22" s="24">
        <f t="shared" si="4"/>
        <v>2694.963443</v>
      </c>
      <c r="I22" s="25">
        <f t="shared" si="5"/>
        <v>-0.5773583585</v>
      </c>
    </row>
    <row r="23" ht="12.75" customHeight="1">
      <c r="A23" s="23" t="s">
        <v>38</v>
      </c>
      <c r="B23" s="26">
        <v>196280.21</v>
      </c>
      <c r="C23" s="24">
        <f t="shared" si="1"/>
        <v>921.5033333</v>
      </c>
      <c r="D23" s="26">
        <v>210673.68</v>
      </c>
      <c r="E23" s="24">
        <f t="shared" si="2"/>
        <v>993.7437736</v>
      </c>
      <c r="F23" s="25">
        <f t="shared" si="3"/>
        <v>0.07839411713</v>
      </c>
      <c r="G23" s="26">
        <v>378219.99</v>
      </c>
      <c r="H23" s="24">
        <f t="shared" si="4"/>
        <v>1784.056557</v>
      </c>
      <c r="I23" s="25">
        <f t="shared" si="5"/>
        <v>-0.4429863953</v>
      </c>
    </row>
    <row r="24" ht="12.75" customHeight="1">
      <c r="A24" s="23" t="s">
        <v>39</v>
      </c>
      <c r="B24" s="26">
        <v>259249.76</v>
      </c>
      <c r="C24" s="24">
        <f t="shared" si="1"/>
        <v>1217.135023</v>
      </c>
      <c r="D24" s="26">
        <v>258790.36</v>
      </c>
      <c r="E24" s="24">
        <f t="shared" si="2"/>
        <v>1220.709245</v>
      </c>
      <c r="F24" s="25">
        <f t="shared" si="3"/>
        <v>0.002936586114</v>
      </c>
      <c r="G24" s="26">
        <v>599031.99</v>
      </c>
      <c r="H24" s="24">
        <f t="shared" si="4"/>
        <v>2825.622594</v>
      </c>
      <c r="I24" s="25">
        <f t="shared" si="5"/>
        <v>-0.5679857431</v>
      </c>
    </row>
    <row r="25" ht="12.75" customHeight="1">
      <c r="A25" s="23" t="s">
        <v>40</v>
      </c>
      <c r="B25" s="26">
        <v>887041.13</v>
      </c>
      <c r="C25" s="24">
        <f t="shared" si="1"/>
        <v>4164.512347</v>
      </c>
      <c r="D25" s="26">
        <v>671420.79</v>
      </c>
      <c r="E25" s="24">
        <f t="shared" si="2"/>
        <v>3167.079198</v>
      </c>
      <c r="F25" s="25">
        <f t="shared" si="3"/>
        <v>-0.2395077901</v>
      </c>
      <c r="G25" s="26">
        <v>2006164.66</v>
      </c>
      <c r="H25" s="24">
        <f t="shared" si="4"/>
        <v>9463.040849</v>
      </c>
      <c r="I25" s="25">
        <f t="shared" si="5"/>
        <v>-0.6653211955</v>
      </c>
    </row>
    <row r="26" ht="12.75" customHeight="1">
      <c r="A26" s="23" t="s">
        <v>41</v>
      </c>
      <c r="B26" s="26">
        <v>749360.02</v>
      </c>
      <c r="C26" s="24">
        <f t="shared" si="1"/>
        <v>3518.12216</v>
      </c>
      <c r="D26" s="26">
        <v>654185.65</v>
      </c>
      <c r="E26" s="24">
        <f t="shared" si="2"/>
        <v>3085.781368</v>
      </c>
      <c r="F26" s="25">
        <f t="shared" si="3"/>
        <v>-0.1228896474</v>
      </c>
      <c r="G26" s="26">
        <v>1414502.56</v>
      </c>
      <c r="H26" s="24">
        <f t="shared" si="4"/>
        <v>6672.181887</v>
      </c>
      <c r="I26" s="25">
        <f t="shared" si="5"/>
        <v>-0.5375154005</v>
      </c>
    </row>
    <row r="27" ht="12.75" customHeight="1">
      <c r="A27" s="23" t="s">
        <v>42</v>
      </c>
      <c r="B27" s="26">
        <v>1315213.68</v>
      </c>
      <c r="C27" s="24">
        <f t="shared" si="1"/>
        <v>6174.712113</v>
      </c>
      <c r="D27" s="26">
        <v>1221547.62</v>
      </c>
      <c r="E27" s="24">
        <f t="shared" si="2"/>
        <v>5762.017075</v>
      </c>
      <c r="F27" s="25">
        <f t="shared" si="3"/>
        <v>-0.06683632041</v>
      </c>
      <c r="G27" s="26">
        <v>2955167.64</v>
      </c>
      <c r="H27" s="24">
        <f t="shared" si="4"/>
        <v>13939.47</v>
      </c>
      <c r="I27" s="25">
        <f t="shared" si="5"/>
        <v>-0.586640161</v>
      </c>
    </row>
    <row r="28" ht="12.75" customHeight="1">
      <c r="A28" s="23" t="s">
        <v>43</v>
      </c>
      <c r="B28" s="26">
        <v>984621.53</v>
      </c>
      <c r="C28" s="24">
        <f t="shared" si="1"/>
        <v>4622.636291</v>
      </c>
      <c r="D28" s="26">
        <v>737226.61</v>
      </c>
      <c r="E28" s="24">
        <f t="shared" si="2"/>
        <v>3477.484009</v>
      </c>
      <c r="F28" s="25">
        <f t="shared" si="3"/>
        <v>-0.2477270998</v>
      </c>
      <c r="G28" s="26">
        <v>2389745.62</v>
      </c>
      <c r="H28" s="24">
        <f t="shared" si="4"/>
        <v>11272.385</v>
      </c>
      <c r="I28" s="25">
        <f t="shared" si="5"/>
        <v>-0.6915041485</v>
      </c>
    </row>
    <row r="29" ht="12.75" customHeight="1">
      <c r="A29" s="23" t="s">
        <v>44</v>
      </c>
      <c r="B29" s="26">
        <v>1362926.32</v>
      </c>
      <c r="C29" s="24">
        <f t="shared" si="1"/>
        <v>6398.715117</v>
      </c>
      <c r="D29" s="26">
        <v>1373264.53</v>
      </c>
      <c r="E29" s="24">
        <f t="shared" si="2"/>
        <v>6477.662877</v>
      </c>
      <c r="F29" s="25">
        <f t="shared" si="3"/>
        <v>0.01233806452</v>
      </c>
      <c r="G29" s="26">
        <v>3284076.51</v>
      </c>
      <c r="H29" s="24">
        <f t="shared" si="4"/>
        <v>15490.92693</v>
      </c>
      <c r="I29" s="25">
        <f t="shared" si="5"/>
        <v>-0.5818414931</v>
      </c>
    </row>
    <row r="30" ht="12.75" customHeight="1">
      <c r="A30" s="23" t="s">
        <v>45</v>
      </c>
      <c r="B30" s="26">
        <v>290797.51</v>
      </c>
      <c r="C30" s="24">
        <f t="shared" si="1"/>
        <v>1365.246526</v>
      </c>
      <c r="D30" s="26">
        <v>270435.42</v>
      </c>
      <c r="E30" s="24">
        <f t="shared" si="2"/>
        <v>1275.638774</v>
      </c>
      <c r="F30" s="25">
        <f t="shared" si="3"/>
        <v>-0.06563485095</v>
      </c>
      <c r="G30" s="26">
        <v>846234.01</v>
      </c>
      <c r="H30" s="24">
        <f t="shared" si="4"/>
        <v>3991.669858</v>
      </c>
      <c r="I30" s="25">
        <f t="shared" si="5"/>
        <v>-0.6804247799</v>
      </c>
    </row>
    <row r="31" ht="12.75" customHeight="1">
      <c r="A31" s="23" t="s">
        <v>46</v>
      </c>
      <c r="B31" s="26">
        <v>143092.47</v>
      </c>
      <c r="C31" s="24">
        <f t="shared" si="1"/>
        <v>671.7956338</v>
      </c>
      <c r="D31" s="26">
        <v>147655.59</v>
      </c>
      <c r="E31" s="24">
        <f t="shared" si="2"/>
        <v>696.4886321</v>
      </c>
      <c r="F31" s="25">
        <f t="shared" si="3"/>
        <v>0.03675671146</v>
      </c>
      <c r="G31" s="26">
        <v>365760.43</v>
      </c>
      <c r="H31" s="24">
        <f t="shared" si="4"/>
        <v>1725.285047</v>
      </c>
      <c r="I31" s="25">
        <f t="shared" si="5"/>
        <v>-0.5963051826</v>
      </c>
    </row>
    <row r="32" ht="12.75" customHeight="1">
      <c r="A32" s="23" t="s">
        <v>47</v>
      </c>
      <c r="B32" s="26">
        <v>528149.1</v>
      </c>
      <c r="C32" s="24">
        <f t="shared" si="1"/>
        <v>2479.573239</v>
      </c>
      <c r="D32" s="26">
        <v>408547.18</v>
      </c>
      <c r="E32" s="24">
        <f t="shared" si="2"/>
        <v>1927.10934</v>
      </c>
      <c r="F32" s="25">
        <f t="shared" si="3"/>
        <v>-0.2228060422</v>
      </c>
      <c r="G32" s="26">
        <v>1225469.24</v>
      </c>
      <c r="H32" s="24">
        <f t="shared" si="4"/>
        <v>5780.515283</v>
      </c>
      <c r="I32" s="25">
        <f t="shared" si="5"/>
        <v>-0.6666198003</v>
      </c>
    </row>
    <row r="33" ht="12.75" customHeight="1">
      <c r="A33" s="23" t="s">
        <v>48</v>
      </c>
      <c r="B33" s="26">
        <v>2676464.16</v>
      </c>
      <c r="C33" s="24">
        <f t="shared" si="1"/>
        <v>12565.55944</v>
      </c>
      <c r="D33" s="26">
        <v>2520941.89</v>
      </c>
      <c r="E33" s="24">
        <f t="shared" si="2"/>
        <v>11891.23533</v>
      </c>
      <c r="F33" s="25">
        <f t="shared" si="3"/>
        <v>-0.05366447151</v>
      </c>
      <c r="G33" s="26">
        <v>7130924.57</v>
      </c>
      <c r="H33" s="24">
        <f t="shared" si="4"/>
        <v>33636.43665</v>
      </c>
      <c r="I33" s="25">
        <f t="shared" si="5"/>
        <v>-0.6464775549</v>
      </c>
    </row>
    <row r="34" ht="12.75" customHeight="1">
      <c r="A34" s="23" t="s">
        <v>49</v>
      </c>
      <c r="B34" s="26">
        <v>1099362.43</v>
      </c>
      <c r="C34" s="24">
        <f t="shared" si="1"/>
        <v>5161.325962</v>
      </c>
      <c r="D34" s="26">
        <v>787478.33</v>
      </c>
      <c r="E34" s="24">
        <f t="shared" si="2"/>
        <v>3714.520425</v>
      </c>
      <c r="F34" s="25">
        <f t="shared" si="3"/>
        <v>-0.2803166373</v>
      </c>
      <c r="G34" s="26">
        <v>2395473.72</v>
      </c>
      <c r="H34" s="24">
        <f t="shared" si="4"/>
        <v>11299.40434</v>
      </c>
      <c r="I34" s="25">
        <f t="shared" si="5"/>
        <v>-0.6712640496</v>
      </c>
    </row>
    <row r="35" ht="12.75" customHeight="1">
      <c r="A35" s="23" t="s">
        <v>50</v>
      </c>
      <c r="B35" s="26">
        <v>396362.82</v>
      </c>
      <c r="C35" s="24">
        <f t="shared" si="1"/>
        <v>1860.85831</v>
      </c>
      <c r="D35" s="26">
        <v>355707.21</v>
      </c>
      <c r="E35" s="24">
        <f t="shared" si="2"/>
        <v>1677.864198</v>
      </c>
      <c r="F35" s="25">
        <f t="shared" si="3"/>
        <v>-0.09833855204</v>
      </c>
      <c r="G35" s="26">
        <v>1067164.47</v>
      </c>
      <c r="H35" s="24">
        <f t="shared" si="4"/>
        <v>5033.79467</v>
      </c>
      <c r="I35" s="25">
        <f t="shared" si="5"/>
        <v>-0.6666800479</v>
      </c>
    </row>
    <row r="36" ht="12.75" customHeight="1">
      <c r="A36" s="27"/>
      <c r="B36" s="27"/>
      <c r="C36" s="28"/>
      <c r="D36" s="27"/>
      <c r="E36" s="28"/>
      <c r="F36" s="29"/>
      <c r="G36" s="27"/>
      <c r="H36" s="28"/>
      <c r="I36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30" t="s">
        <v>51</v>
      </c>
      <c r="B1" s="31" t="s">
        <v>52</v>
      </c>
      <c r="C1" s="31" t="s">
        <v>53</v>
      </c>
      <c r="D1" s="30" t="s">
        <v>54</v>
      </c>
    </row>
    <row r="2" ht="12.75" customHeight="1">
      <c r="A2" s="32"/>
      <c r="B2" s="33"/>
      <c r="C2" s="34"/>
      <c r="D2" s="35"/>
    </row>
    <row r="3" ht="12.0" customHeight="1">
      <c r="A3" s="32"/>
      <c r="B3" s="33"/>
      <c r="C3" s="34"/>
      <c r="D3" s="35"/>
    </row>
    <row r="4" ht="12.0" customHeight="1">
      <c r="A4" s="32"/>
      <c r="B4" s="33"/>
      <c r="C4" s="34"/>
      <c r="D4" s="35"/>
    </row>
    <row r="5" ht="15.75" customHeight="1">
      <c r="A5" s="36"/>
      <c r="B5" s="37"/>
      <c r="C5" s="38"/>
      <c r="D5" s="39"/>
    </row>
  </sheetData>
  <drawing r:id="rId1"/>
</worksheet>
</file>