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20117T112829Z-001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65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5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<sst xmlns="http://schemas.openxmlformats.org/spreadsheetml/2006/main" count="512" uniqueCount="348">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</sst>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578.520626851852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0" maxValue="10722"/>
    </cacheField>
    <cacheField name="Outside ATFM slot window" numFmtId="0">
      <sharedItems containsString="0" containsBlank="1" containsNumber="1" containsInteger="1" minValue="0" maxValue="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6630813033850049"/>
    <n v="6322"/>
    <n v="213"/>
  </r>
  <r>
    <x v="1"/>
    <s v="Berlin/ Schoenefeld (EDDB)"/>
    <s v="EDDB"/>
    <n v="0.98304758235407441"/>
    <n v="5191"/>
    <n v="88"/>
  </r>
  <r>
    <x v="1"/>
    <s v="Dresden (EDDC)"/>
    <s v="EDDC"/>
    <n v="0.98790322580645162"/>
    <n v="248"/>
    <n v="3"/>
  </r>
  <r>
    <x v="1"/>
    <s v="Erfurt (EDDE)"/>
    <s v="EDDE"/>
    <n v="0.97368421052631582"/>
    <n v="114"/>
    <n v="3"/>
  </r>
  <r>
    <x v="1"/>
    <s v="Frankfurt (EDDF)"/>
    <s v="EDDF"/>
    <n v="0.96353591160220997"/>
    <n v="9050"/>
    <n v="330"/>
  </r>
  <r>
    <x v="1"/>
    <s v="Muenster-Osnabrueck (EDDG)"/>
    <s v="EDDG"/>
    <n v="0.9713375796178344"/>
    <n v="314"/>
    <n v="9"/>
  </r>
  <r>
    <x v="1"/>
    <s v="Hamburg (EDDH)"/>
    <s v="EDDH"/>
    <n v="0.97635933806146569"/>
    <n v="4230"/>
    <n v="100"/>
  </r>
  <r>
    <x v="1"/>
    <s v="Cologne-Bonn (EDDK)"/>
    <s v="EDDK"/>
    <n v="0.96998420221169035"/>
    <n v="3165"/>
    <n v="95"/>
  </r>
  <r>
    <x v="1"/>
    <s v="Dusseldorf (EDDL)"/>
    <s v="EDDL"/>
    <n v="0.98230088495575218"/>
    <n v="5876"/>
    <n v="104"/>
  </r>
  <r>
    <x v="1"/>
    <s v="Munich (EDDM)"/>
    <s v="EDDM"/>
    <n v="0.96867219917012448"/>
    <n v="4820"/>
    <n v="151"/>
  </r>
  <r>
    <x v="1"/>
    <s v="Nuremberg (EDDN)"/>
    <s v="EDDN"/>
    <n v="0.97653958944281527"/>
    <n v="682"/>
    <n v="16"/>
  </r>
  <r>
    <x v="1"/>
    <s v="Leipzig-Halle (EDDP)"/>
    <s v="EDDP"/>
    <n v="0.96889726672950049"/>
    <n v="1061"/>
    <n v="33"/>
  </r>
  <r>
    <x v="1"/>
    <s v="Saarbruecken (EDDR)"/>
    <s v="EDDR"/>
    <n v="0.98675496688741726"/>
    <n v="302"/>
    <n v="4"/>
  </r>
  <r>
    <x v="1"/>
    <s v="Stuttgart (EDDS)"/>
    <s v="EDDS"/>
    <n v="0.98925143953934735"/>
    <n v="2605"/>
    <n v="28"/>
  </r>
  <r>
    <x v="1"/>
    <s v="Hanover (EDDV)"/>
    <s v="EDDV"/>
    <n v="0.94384449244060475"/>
    <n v="1389"/>
    <n v="78"/>
  </r>
  <r>
    <x v="1"/>
    <s v="Bremen (EDDW)"/>
    <s v="EDDW"/>
    <n v="0.92495921696574224"/>
    <n v="613"/>
    <n v="46"/>
  </r>
  <r>
    <x v="2"/>
    <s v="Tallinn (EETN)"/>
    <s v="EETN"/>
    <n v="0.98239436619718312"/>
    <n v="284"/>
    <n v="5"/>
  </r>
  <r>
    <x v="2"/>
    <s v="Tartu (EETU)"/>
    <s v="EETU"/>
    <m/>
    <m/>
    <m/>
  </r>
  <r>
    <x v="3"/>
    <s v="Helsinki/ Vantaa (EFHK)"/>
    <s v="EFHK"/>
    <n v="0.93061979648473636"/>
    <n v="1081"/>
    <n v="75"/>
  </r>
  <r>
    <x v="4"/>
    <s v="Amsterdam/ Schiphol (EHAM)"/>
    <s v="EHAM"/>
    <n v="0.9809412679891093"/>
    <n v="10284"/>
    <n v="196"/>
  </r>
  <r>
    <x v="4"/>
    <s v="Maastricht-Aachen (EHBK)"/>
    <s v="EHBK"/>
    <n v="0.97402597402597402"/>
    <n v="231"/>
    <n v="6"/>
  </r>
  <r>
    <x v="4"/>
    <s v="Groningen (EHGG)"/>
    <s v="EHGG"/>
    <n v="0.91860465116279066"/>
    <n v="86"/>
    <n v="7"/>
  </r>
  <r>
    <x v="4"/>
    <s v="Rotterdam (EHRD)"/>
    <s v="EHRD"/>
    <n v="0.98786407766990292"/>
    <n v="824"/>
    <n v="10"/>
  </r>
  <r>
    <x v="5"/>
    <s v="Cork (EICK)"/>
    <s v="EICK"/>
    <n v="0.96899224806201545"/>
    <n v="129"/>
    <n v="4"/>
  </r>
  <r>
    <x v="5"/>
    <s v="Dublin (EIDW)"/>
    <s v="EIDW"/>
    <n v="0.97737942808365341"/>
    <n v="2343"/>
    <n v="53"/>
  </r>
  <r>
    <x v="5"/>
    <s v="Shannon (EINN)"/>
    <s v="EINN"/>
    <n v="0.95683453237410077"/>
    <n v="139"/>
    <n v="6"/>
  </r>
  <r>
    <x v="6"/>
    <s v="Copenhagen/ Kastrup (EKCH)"/>
    <s v="EKCH"/>
    <n v="0.99184441656210787"/>
    <n v="3188"/>
    <n v="26"/>
  </r>
  <r>
    <x v="7"/>
    <s v="Luxembourg (ELLX)"/>
    <s v="ELLX"/>
    <n v="0.93448524118070553"/>
    <n v="2778"/>
    <n v="182"/>
  </r>
  <r>
    <x v="8"/>
    <s v="Bergen (ENBR)"/>
    <s v="ENBR"/>
    <n v="0.98353909465020573"/>
    <n v="243"/>
    <n v="4"/>
  </r>
  <r>
    <x v="8"/>
    <s v="Oslo/ Gardermoen (ENGM)"/>
    <s v="ENGM"/>
    <n v="0.99356395816572807"/>
    <n v="1243"/>
    <n v="8"/>
  </r>
  <r>
    <x v="8"/>
    <s v="Trondheim (ENVA)"/>
    <s v="ENVA"/>
    <n v="0.97986577181208057"/>
    <n v="149"/>
    <n v="3"/>
  </r>
  <r>
    <x v="8"/>
    <s v="Stavanger (ENZV)"/>
    <s v="ENZV"/>
    <n v="0.93150684931506844"/>
    <n v="146"/>
    <n v="10"/>
  </r>
  <r>
    <x v="9"/>
    <s v="Bydgoszcz (EPBY)"/>
    <s v="EPBY"/>
    <n v="1"/>
    <n v="18"/>
    <n v="0"/>
  </r>
  <r>
    <x v="9"/>
    <s v="Gdansk (EPGD)"/>
    <s v="EPGD"/>
    <n v="0.96954314720812185"/>
    <n v="788"/>
    <n v="24"/>
  </r>
  <r>
    <x v="9"/>
    <s v="Krakow - Balice (EPKK)"/>
    <s v="EPKK"/>
    <n v="0.97914110429447854"/>
    <n v="815"/>
    <n v="17"/>
  </r>
  <r>
    <x v="9"/>
    <s v="Katowice - Pyrzowice (EPKT)"/>
    <s v="EPKT"/>
    <n v="0.92307692307692313"/>
    <n v="988"/>
    <n v="76"/>
  </r>
  <r>
    <x v="9"/>
    <s v="Lublin (EPLB)"/>
    <s v="EPLB"/>
    <n v="0.96153846153846156"/>
    <n v="26"/>
    <n v="1"/>
  </r>
  <r>
    <x v="9"/>
    <s v="Lodz - Lublinek (EPLL)"/>
    <s v="EPLL"/>
    <n v="0.92"/>
    <n v="25"/>
    <n v="2"/>
  </r>
  <r>
    <x v="9"/>
    <s v="Warszawa/ Modlin (EPMO)"/>
    <s v="EPMO"/>
    <n v="0.98328690807799446"/>
    <n v="359"/>
    <n v="6"/>
  </r>
  <r>
    <x v="9"/>
    <s v="Poznan - Lawica (EPPO)"/>
    <s v="EPPO"/>
    <n v="0.9733096085409253"/>
    <n v="562"/>
    <n v="15"/>
  </r>
  <r>
    <x v="9"/>
    <s v="Radom (EPRA)"/>
    <s v="EPRA"/>
    <m/>
    <m/>
    <m/>
  </r>
  <r>
    <x v="9"/>
    <s v="Rzeszow - Jasionka (EPRZ)"/>
    <s v="EPRZ"/>
    <n v="0.9838709677419355"/>
    <n v="62"/>
    <n v="1"/>
  </r>
  <r>
    <x v="9"/>
    <s v="Szczecin - Goleniów (EPSC)"/>
    <s v="EPSC"/>
    <n v="1"/>
    <n v="45"/>
    <n v="0"/>
  </r>
  <r>
    <x v="9"/>
    <s v="Olsztyn-Mazury (EPSY)"/>
    <s v="EPSY"/>
    <n v="1"/>
    <n v="17"/>
    <n v="0"/>
  </r>
  <r>
    <x v="9"/>
    <s v="Warszawa/ Chopina (EPWA)"/>
    <s v="EPWA"/>
    <n v="0.97384219554030871"/>
    <n v="2332"/>
    <n v="61"/>
  </r>
  <r>
    <x v="9"/>
    <s v="Wroclaw/ Strachowice (EPWR)"/>
    <s v="EPWR"/>
    <n v="0.92144026186579375"/>
    <n v="611"/>
    <n v="48"/>
  </r>
  <r>
    <x v="9"/>
    <s v="Zielona Gora - Babimost (EPZG)"/>
    <s v="EPZG"/>
    <n v="1"/>
    <n v="3"/>
    <n v="0"/>
  </r>
  <r>
    <x v="10"/>
    <s v="Stockholm/ Arlanda (ESSA)"/>
    <s v="ESSA"/>
    <n v="0.97861216730038025"/>
    <n v="2104"/>
    <n v="45"/>
  </r>
  <r>
    <x v="11"/>
    <s v="Jurmala (EVJA)"/>
    <s v="EVJA"/>
    <m/>
    <n v="0"/>
    <n v="0"/>
  </r>
  <r>
    <x v="11"/>
    <s v="Liepaja (EVLA)"/>
    <s v="EVLA"/>
    <n v="1"/>
    <n v="2"/>
    <n v="0"/>
  </r>
  <r>
    <x v="11"/>
    <s v="Riga (EVRA)"/>
    <s v="EVRA"/>
    <n v="0.98780487804878048"/>
    <n v="738"/>
    <n v="9"/>
  </r>
  <r>
    <x v="11"/>
    <s v="Ventspils (EVVA)"/>
    <s v="EVVA"/>
    <m/>
    <m/>
    <m/>
  </r>
  <r>
    <x v="12"/>
    <s v="Gran Canaria (GCLP)"/>
    <s v="GCLP"/>
    <n v="0.95454545454545459"/>
    <n v="1430"/>
    <n v="65"/>
  </r>
  <r>
    <x v="12"/>
    <s v="Alicante (LEAL)"/>
    <s v="LEAL"/>
    <n v="0.9965686274509804"/>
    <n v="2040"/>
    <n v="7"/>
  </r>
  <r>
    <x v="12"/>
    <s v="Barcelona (LEBL)"/>
    <s v="LEBL"/>
    <n v="0.98730363675489563"/>
    <n v="4647"/>
    <n v="59"/>
  </r>
  <r>
    <x v="12"/>
    <s v="Ibiza (LEIB)"/>
    <s v="LEIB"/>
    <n v="0.98583180987202923"/>
    <n v="2188"/>
    <n v="31"/>
  </r>
  <r>
    <x v="12"/>
    <s v="Madrid/ Barajas (LEMD)"/>
    <s v="LEMD"/>
    <n v="0.96551724137931039"/>
    <n v="4843"/>
    <n v="167"/>
  </r>
  <r>
    <x v="12"/>
    <s v="Málaga (LEMG)"/>
    <s v="LEMG"/>
    <n v="0.95010467550593158"/>
    <n v="2866"/>
    <n v="143"/>
  </r>
  <r>
    <x v="12"/>
    <s v="Palma de Mallorca (LEPA)"/>
    <s v="LEPA"/>
    <n v="0.96810506566604126"/>
    <n v="6929"/>
    <n v="221"/>
  </r>
  <r>
    <x v="13"/>
    <s v="Albert-Bray (LFAQ)"/>
    <s v="LFAQ"/>
    <n v="0.72727272727272729"/>
    <n v="44"/>
    <n v="12"/>
  </r>
  <r>
    <x v="13"/>
    <s v="Agen-La Garenne (LFBA)"/>
    <s v="LFBA"/>
    <n v="0.85714285714285721"/>
    <n v="14"/>
    <n v="2"/>
  </r>
  <r>
    <x v="13"/>
    <s v="Bordeaux-Mérignac (LFBD)"/>
    <s v="LFBD"/>
    <n v="0.89692307692307693"/>
    <n v="1300"/>
    <n v="134"/>
  </r>
  <r>
    <x v="13"/>
    <s v="Bergerac-Roumanière (LFBE)"/>
    <s v="LFBE"/>
    <n v="0.89393939393939392"/>
    <n v="66"/>
    <n v="7"/>
  </r>
  <r>
    <x v="13"/>
    <s v="La Rochelle-Ile de Ré (LFBH)"/>
    <s v="LFBH"/>
    <n v="0.89189189189189189"/>
    <n v="148"/>
    <n v="16"/>
  </r>
  <r>
    <x v="13"/>
    <s v="Poitiers-Biard (LFBI)"/>
    <s v="LFBI"/>
    <n v="0.72549019607843135"/>
    <n v="102"/>
    <n v="28"/>
  </r>
  <r>
    <x v="13"/>
    <s v="Limoges-Bellegarde (LFBL)"/>
    <s v="LFBL"/>
    <n v="0.92380952380952386"/>
    <n v="105"/>
    <n v="8"/>
  </r>
  <r>
    <x v="13"/>
    <s v="Toulouse-Blagnac (LFBO)"/>
    <s v="LFBO"/>
    <n v="0.89009661835748788"/>
    <n v="1656"/>
    <n v="182"/>
  </r>
  <r>
    <x v="13"/>
    <s v="Pau-Pyrénées (LFBP)"/>
    <s v="LFBP"/>
    <n v="0.876"/>
    <n v="250"/>
    <n v="31"/>
  </r>
  <r>
    <x v="13"/>
    <s v="Tarbes-Lourdes Pyrénées (LFBT)"/>
    <s v="LFBT"/>
    <n v="0.91275167785234901"/>
    <n v="149"/>
    <n v="13"/>
  </r>
  <r>
    <x v="13"/>
    <s v="Biarritz-Bayonne-Anglet (LFBZ)"/>
    <s v="LFBZ"/>
    <n v="0.92993630573248409"/>
    <n v="314"/>
    <n v="22"/>
  </r>
  <r>
    <x v="13"/>
    <s v="Rodez-Marcillac (LFCR)"/>
    <s v="LFCR"/>
    <n v="0.82478632478632474"/>
    <n v="234"/>
    <n v="41"/>
  </r>
  <r>
    <x v="13"/>
    <s v="Dôle-Tavaux (LFGJ)"/>
    <s v="LFGJ"/>
    <n v="0.7752808988764045"/>
    <n v="89"/>
    <n v="20"/>
  </r>
  <r>
    <x v="13"/>
    <s v="Metz-Nancy-Lorraine (LFJL)"/>
    <s v="LFJL"/>
    <n v="0.84615384615384615"/>
    <n v="52"/>
    <n v="8"/>
  </r>
  <r>
    <x v="13"/>
    <s v="Bastia-Poretta (LFKB)"/>
    <s v="LFKB"/>
    <n v="0.86994535519125682"/>
    <n v="915"/>
    <n v="119"/>
  </r>
  <r>
    <x v="13"/>
    <s v="Calvi-Sainte-Catherine (LFKC)"/>
    <s v="LFKC"/>
    <n v="0.87309644670050757"/>
    <n v="394"/>
    <n v="50"/>
  </r>
  <r>
    <x v="13"/>
    <s v="Figari-Sud Corse (LFKF)"/>
    <s v="LFKF"/>
    <n v="0.76833976833976836"/>
    <n v="1295"/>
    <n v="300"/>
  </r>
  <r>
    <x v="13"/>
    <s v="Ajaccio-Napoléon-Bonaparte (LFKJ)"/>
    <s v="LFKJ"/>
    <n v="0.71326449563145355"/>
    <n v="1259"/>
    <n v="361"/>
  </r>
  <r>
    <x v="13"/>
    <s v="Chambéry-Aix-les-Bains (LFLB)"/>
    <s v="LFLB"/>
    <n v="0.82524271844660191"/>
    <n v="206"/>
    <n v="36"/>
  </r>
  <r>
    <x v="13"/>
    <s v="Clermont-Ferrand-Auvergne (LFLC)"/>
    <s v="LFLC"/>
    <n v="0.86868686868686873"/>
    <n v="198"/>
    <n v="26"/>
  </r>
  <r>
    <x v="13"/>
    <s v="Lyon-Saint-Exupéry (LFLL)"/>
    <s v="LFLL"/>
    <n v="0.84090909090909094"/>
    <n v="2728"/>
    <n v="434"/>
  </r>
  <r>
    <x v="13"/>
    <s v="Annecy-Meythet (LFLP)"/>
    <s v="LFLP"/>
    <n v="0.82258064516129026"/>
    <n v="248"/>
    <n v="44"/>
  </r>
  <r>
    <x v="13"/>
    <s v="Grenoble-Isère (LFLS)"/>
    <s v="LFLS"/>
    <n v="0.8515625"/>
    <n v="256"/>
    <n v="38"/>
  </r>
  <r>
    <x v="13"/>
    <s v="Châteauroux-Déols (LFLX)"/>
    <s v="LFLX"/>
    <n v="0.84946236559139787"/>
    <n v="93"/>
    <n v="14"/>
  </r>
  <r>
    <x v="13"/>
    <s v="Lyon-Bron (LFLY)"/>
    <s v="LFLY"/>
    <n v="0.83836206896551724"/>
    <n v="464"/>
    <n v="75"/>
  </r>
  <r>
    <x v="13"/>
    <s v="Cannes-Mandelieu (LFMD)"/>
    <s v="LFMD"/>
    <n v="0.90206579954093347"/>
    <n v="1307"/>
    <n v="128"/>
  </r>
  <r>
    <x v="13"/>
    <s v="Saint-Etienne-Bouthéon (LFMH)"/>
    <s v="LFMH"/>
    <n v="0.86842105263157898"/>
    <n v="76"/>
    <n v="10"/>
  </r>
  <r>
    <x v="13"/>
    <s v="Istres-Le Tubé (LFMI)"/>
    <s v="LFMI"/>
    <n v="0.68421052631578949"/>
    <n v="95"/>
    <n v="30"/>
  </r>
  <r>
    <x v="13"/>
    <s v="Carcassonne-Salvaza (LFMK)"/>
    <s v="LFMK"/>
    <n v="0.84292035398230092"/>
    <n v="452"/>
    <n v="71"/>
  </r>
  <r>
    <x v="13"/>
    <s v="Marseille-Provence (LFML)"/>
    <s v="LFML"/>
    <n v="0.83410493827160492"/>
    <n v="2592"/>
    <n v="430"/>
  </r>
  <r>
    <x v="13"/>
    <s v="Nice-Côte d’Azur (LFMN)"/>
    <s v="LFMN"/>
    <n v="0.88775198533903477"/>
    <n v="6548"/>
    <n v="735"/>
  </r>
  <r>
    <x v="13"/>
    <s v="Perpignan-Rivesaltes (LFMP)"/>
    <s v="LFMP"/>
    <n v="0.76978998384491115"/>
    <n v="1238"/>
    <n v="285"/>
  </r>
  <r>
    <x v="13"/>
    <s v="Montpellier-Méditerranée (LFMT)"/>
    <s v="LFMT"/>
    <n v="0.84578696343402227"/>
    <n v="1887"/>
    <n v="291"/>
  </r>
  <r>
    <x v="13"/>
    <s v="Béziers-Vias (LFMU)"/>
    <s v="LFMU"/>
    <n v="0.70716510903426788"/>
    <n v="321"/>
    <n v="94"/>
  </r>
  <r>
    <x v="13"/>
    <s v="Avignon-Caumont (LFMV)"/>
    <s v="LFMV"/>
    <n v="0.84837545126353797"/>
    <n v="554"/>
    <n v="84"/>
  </r>
  <r>
    <x v="13"/>
    <s v="Beauvais-Tillé (LFOB)"/>
    <s v="LFOB"/>
    <n v="0.89309366130558188"/>
    <n v="1057"/>
    <n v="113"/>
  </r>
  <r>
    <x v="13"/>
    <s v="Châlons-Vatry (LFOK)"/>
    <s v="LFOK"/>
    <n v="0.86057692307692313"/>
    <n v="208"/>
    <n v="29"/>
  </r>
  <r>
    <x v="13"/>
    <s v="Rouen (LFOP)"/>
    <s v="LFOP"/>
    <n v="0.8392857142857143"/>
    <n v="112"/>
    <n v="18"/>
  </r>
  <r>
    <x v="13"/>
    <s v="Tours-Val de Loire (LFOT)"/>
    <s v="LFOT"/>
    <n v="0"/>
    <n v="1"/>
    <n v="1"/>
  </r>
  <r>
    <x v="13"/>
    <s v="Paris-Le Bourget (LFPB)"/>
    <s v="LFPB"/>
    <n v="0.95269922879177382"/>
    <n v="1945"/>
    <n v="92"/>
  </r>
  <r>
    <x v="13"/>
    <s v="Paris-Charles-de-Gaulle (LFPG)"/>
    <s v="LFPG"/>
    <n v="0.94711807498601008"/>
    <n v="10722"/>
    <n v="567"/>
  </r>
  <r>
    <x v="13"/>
    <s v="Toussus-le-Noble (LFPN)"/>
    <s v="LFPN"/>
    <n v="0.88289962825278812"/>
    <n v="538"/>
    <n v="63"/>
  </r>
  <r>
    <x v="13"/>
    <s v="Paris-Orly (LFPO)"/>
    <s v="LFPO"/>
    <n v="0.90359999999999996"/>
    <n v="5000"/>
    <n v="482"/>
  </r>
  <r>
    <x v="13"/>
    <s v="Lille-Lesquin (LFQQ)"/>
    <s v="LFQQ"/>
    <n v="0.87692307692307692"/>
    <n v="910"/>
    <n v="112"/>
  </r>
  <r>
    <x v="13"/>
    <s v="Brest-Bretagne (LFRB)"/>
    <s v="LFRB"/>
    <n v="0.83793103448275863"/>
    <n v="290"/>
    <n v="47"/>
  </r>
  <r>
    <x v="13"/>
    <s v="Dinard-Pleurtuit-Saint-Malo (LFRD)"/>
    <s v="LFRD"/>
    <n v="0.93181818181818188"/>
    <n v="44"/>
    <n v="3"/>
  </r>
  <r>
    <x v="13"/>
    <s v="Deauville-Normandie (LFRG)"/>
    <s v="LFRG"/>
    <n v="0.88596491228070173"/>
    <n v="114"/>
    <n v="13"/>
  </r>
  <r>
    <x v="13"/>
    <s v="Lorient-Lann Bihoué (LFRH)"/>
    <s v="LFRH"/>
    <n v="0.88311688311688308"/>
    <n v="77"/>
    <n v="9"/>
  </r>
  <r>
    <x v="13"/>
    <s v="Caen-Carpiquet (LFRK)"/>
    <s v="LFRK"/>
    <n v="0.92307692307692313"/>
    <n v="234"/>
    <n v="18"/>
  </r>
  <r>
    <x v="13"/>
    <s v="Rennes-Saint-Jacques (LFRN)"/>
    <s v="LFRN"/>
    <n v="0.86703601108033235"/>
    <n v="361"/>
    <n v="48"/>
  </r>
  <r>
    <x v="13"/>
    <s v="Quimper-Pluguffan (LFRQ)"/>
    <s v="LFRQ"/>
    <n v="0.90625"/>
    <n v="64"/>
    <n v="6"/>
  </r>
  <r>
    <x v="13"/>
    <s v="Nantes-Atlantique (LFRS)"/>
    <s v="LFRS"/>
    <n v="0.91319052987598648"/>
    <n v="1774"/>
    <n v="154"/>
  </r>
  <r>
    <x v="13"/>
    <s v="Saint-Nazaire-Montoir (LFRZ)"/>
    <s v="LFRZ"/>
    <n v="0.94736842105263164"/>
    <n v="133"/>
    <n v="7"/>
  </r>
  <r>
    <x v="13"/>
    <s v="Bâle-Mulhouse (LFSB)"/>
    <s v="LFSB"/>
    <n v="0.89162083468133291"/>
    <n v="3091"/>
    <n v="335"/>
  </r>
  <r>
    <x v="13"/>
    <s v="Brive-Souillac (LFSL)"/>
    <s v="LFSL"/>
    <n v="0.85611510791366907"/>
    <n v="139"/>
    <n v="20"/>
  </r>
  <r>
    <x v="13"/>
    <s v="Strasbourg-Entzheim (LFST)"/>
    <s v="LFST"/>
    <n v="0.88906009244992301"/>
    <n v="649"/>
    <n v="72"/>
  </r>
  <r>
    <x v="13"/>
    <s v="Hyères-Le Palyvestre (LFTH)"/>
    <s v="LFTH"/>
    <n v="0.88304093567251463"/>
    <n v="684"/>
    <n v="80"/>
  </r>
  <r>
    <x v="13"/>
    <s v="Nîmes-Garons (LFTW)"/>
    <s v="LFTW"/>
    <n v="0.82521489971346706"/>
    <n v="349"/>
    <n v="61"/>
  </r>
  <r>
    <x v="14"/>
    <s v="Athens (LGAV)"/>
    <s v="LGAV"/>
    <n v="0.9393713689855504"/>
    <n v="6713"/>
    <n v="407"/>
  </r>
  <r>
    <x v="15"/>
    <s v="Budapest/ Ferihegy (LHBP)"/>
    <s v="LHBP"/>
    <n v="0.96"/>
    <n v="2050"/>
    <n v="82"/>
  </r>
  <r>
    <x v="16"/>
    <s v="Milan/ Malpensa (LIMC)"/>
    <s v="LIMC"/>
    <n v="0.97160742231164765"/>
    <n v="4473"/>
    <n v="127"/>
  </r>
  <r>
    <x v="16"/>
    <s v="Bergamo (LIME)"/>
    <s v="LIME"/>
    <n v="0.96075085324232079"/>
    <n v="2344"/>
    <n v="92"/>
  </r>
  <r>
    <x v="16"/>
    <s v="Milan/ Linate (LIML)"/>
    <s v="LIML"/>
    <n v="0.9689119170984456"/>
    <n v="1737"/>
    <n v="54"/>
  </r>
  <r>
    <x v="16"/>
    <s v="Venice (LIPZ)"/>
    <s v="LIPZ"/>
    <n v="0.9419354838709677"/>
    <n v="2170"/>
    <n v="126"/>
  </r>
  <r>
    <x v="16"/>
    <s v="Rome/Fiumicino (LIRF)"/>
    <s v="LIRF"/>
    <n v="0.9805874840357599"/>
    <n v="3915"/>
    <n v="76"/>
  </r>
  <r>
    <x v="17"/>
    <s v="Karlovy Vary (LKKV)"/>
    <s v="LKKV"/>
    <n v="1"/>
    <n v="15"/>
    <n v="0"/>
  </r>
  <r>
    <x v="17"/>
    <s v="Ostrava (LKMT)"/>
    <s v="LKMT"/>
    <n v="0.97950819672131151"/>
    <n v="244"/>
    <n v="5"/>
  </r>
  <r>
    <x v="17"/>
    <s v="Prague (LKPR)"/>
    <s v="LKPR"/>
    <n v="0.95251267865375744"/>
    <n v="2169"/>
    <n v="103"/>
  </r>
  <r>
    <x v="17"/>
    <s v="Brno-Tuřany (LKTB)"/>
    <s v="LKTB"/>
    <n v="0.98165137614678899"/>
    <n v="109"/>
    <n v="2"/>
  </r>
  <r>
    <x v="18"/>
    <s v="Malta (LMML)"/>
    <s v="LMML"/>
    <n v="0.96562905317769132"/>
    <n v="1542"/>
    <n v="53"/>
  </r>
  <r>
    <x v="19"/>
    <s v="Graz (LOWG)"/>
    <s v="LOWG"/>
    <n v="0.98045602605863191"/>
    <n v="307"/>
    <n v="6"/>
  </r>
  <r>
    <x v="19"/>
    <s v="Innsbruck (LOWI)"/>
    <s v="LOWI"/>
    <n v="0.96506550218340614"/>
    <n v="229"/>
    <n v="8"/>
  </r>
  <r>
    <x v="19"/>
    <s v="Klagenfurt (LOWK)"/>
    <s v="LOWK"/>
    <n v="0.98"/>
    <n v="100"/>
    <n v="2"/>
  </r>
  <r>
    <x v="19"/>
    <s v="Linz (LOWL)"/>
    <s v="LOWL"/>
    <n v="0.97209302325581393"/>
    <n v="215"/>
    <n v="6"/>
  </r>
  <r>
    <x v="19"/>
    <s v="Salzburg (LOWS)"/>
    <s v="LOWS"/>
    <n v="0.92281879194630867"/>
    <n v="596"/>
    <n v="46"/>
  </r>
  <r>
    <x v="19"/>
    <s v="Vienna (LOWW)"/>
    <s v="LOWW"/>
    <n v="0.98096632503660319"/>
    <n v="4781"/>
    <n v="91"/>
  </r>
  <r>
    <x v="20"/>
    <s v="Santa Maria (LPAZ)"/>
    <s v="LPAZ"/>
    <n v="1"/>
    <n v="10"/>
    <n v="0"/>
  </r>
  <r>
    <x v="20"/>
    <s v="Cascais (LPCS)"/>
    <s v="LPCS"/>
    <n v="0.88888888888888884"/>
    <n v="117"/>
    <n v="13"/>
  </r>
  <r>
    <x v="20"/>
    <s v="Flores (LPFL)"/>
    <s v="LPFL"/>
    <m/>
    <m/>
    <m/>
  </r>
  <r>
    <x v="20"/>
    <s v="Faro (LPFR)"/>
    <s v="LPFR"/>
    <n v="0.94333843797856054"/>
    <n v="1306"/>
    <n v="74"/>
  </r>
  <r>
    <x v="20"/>
    <s v="Horta (LPHR)"/>
    <s v="LPHR"/>
    <n v="0.90909090909090906"/>
    <n v="11"/>
    <n v="1"/>
  </r>
  <r>
    <x v="20"/>
    <s v="Madeira (LPMA)"/>
    <s v="LPMA"/>
    <n v="0.93718166383701185"/>
    <n v="589"/>
    <n v="37"/>
  </r>
  <r>
    <x v="20"/>
    <s v="Ponta Delgada (LPPD)"/>
    <s v="LPPD"/>
    <n v="0.97584541062801933"/>
    <n v="207"/>
    <n v="5"/>
  </r>
  <r>
    <x v="20"/>
    <s v="Porto (LPPR)"/>
    <s v="LPPR"/>
    <n v="0.93462897526501765"/>
    <n v="1698"/>
    <n v="111"/>
  </r>
  <r>
    <x v="20"/>
    <s v="Porto Santo (LPPS)"/>
    <s v="LPPS"/>
    <n v="0.97435897435897434"/>
    <n v="39"/>
    <n v="1"/>
  </r>
  <r>
    <x v="20"/>
    <s v="Lisbon (LPPT)"/>
    <s v="LPPT"/>
    <n v="0.98783221261607423"/>
    <n v="3123"/>
    <n v="38"/>
  </r>
  <r>
    <x v="21"/>
    <s v="Bucharest/ Băneasa (LRBS)"/>
    <s v="LRBS"/>
    <n v="1"/>
    <n v="44"/>
    <n v="0"/>
  </r>
  <r>
    <x v="21"/>
    <s v="Bucharest/ Otopeni (LROP)"/>
    <s v="LROP"/>
    <n v="0.9813800657174151"/>
    <n v="1826"/>
    <n v="34"/>
  </r>
  <r>
    <x v="22"/>
    <s v="Geneva (LSGG)"/>
    <s v="LSGG"/>
    <n v="0.93093497499038091"/>
    <n v="5198"/>
    <n v="359"/>
  </r>
  <r>
    <x v="22"/>
    <s v="Zürich (LSZH)"/>
    <s v="LSZH"/>
    <n v="0.96048495734171535"/>
    <n v="6681"/>
    <n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65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44578</v>
      </c>
      <c r="C2" s="8" t="s">
        <v>5</v>
      </c>
      <c r="D2" s="9">
        <v>44561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19" t="s">
        <v>14</v>
      </c>
      <c r="F6" s="17"/>
    </row>
    <row r="7" spans="1:6" ht="12.75" customHeight="1" x14ac:dyDescent="0.2">
      <c r="A7" s="48" t="s">
        <v>15</v>
      </c>
      <c r="B7" s="54">
        <v>6</v>
      </c>
      <c r="C7" s="55">
        <v>6228</v>
      </c>
      <c r="D7" s="56">
        <v>159</v>
      </c>
      <c r="E7" s="21">
        <f t="shared" ref="E6:E29" si="0">1-(D7/C7)</f>
        <v>0.9744701348747592</v>
      </c>
      <c r="F7" s="17"/>
    </row>
    <row r="8" spans="1:6" ht="12.75" customHeight="1" x14ac:dyDescent="0.2">
      <c r="A8" s="57" t="s">
        <v>16</v>
      </c>
      <c r="B8" s="58">
        <v>1</v>
      </c>
      <c r="C8" s="59">
        <v>6322</v>
      </c>
      <c r="D8" s="60">
        <v>213</v>
      </c>
      <c r="E8" s="21">
        <f t="shared" si="0"/>
        <v>0.96630813033850049</v>
      </c>
      <c r="F8" s="17"/>
    </row>
    <row r="9" spans="1:6" ht="12.75" customHeight="1" x14ac:dyDescent="0.2">
      <c r="A9" s="57" t="s">
        <v>17</v>
      </c>
      <c r="B9" s="58">
        <v>4</v>
      </c>
      <c r="C9" s="59">
        <v>2537</v>
      </c>
      <c r="D9" s="60">
        <v>110</v>
      </c>
      <c r="E9" s="21">
        <f t="shared" si="0"/>
        <v>0.95664170279858096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3188</v>
      </c>
      <c r="D10" s="60">
        <v>26</v>
      </c>
      <c r="E10" s="21">
        <f t="shared" si="0"/>
        <v>0.99184441656210787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284</v>
      </c>
      <c r="D11" s="60">
        <v>5</v>
      </c>
      <c r="E11" s="21">
        <f t="shared" si="0"/>
        <v>0.98239436619718312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1081</v>
      </c>
      <c r="D12" s="60">
        <v>75</v>
      </c>
      <c r="E12" s="21">
        <f t="shared" si="0"/>
        <v>0.93061979648473636</v>
      </c>
      <c r="F12" s="17"/>
    </row>
    <row r="13" spans="1:6" ht="12.75" customHeight="1" x14ac:dyDescent="0.2">
      <c r="A13" s="57" t="s">
        <v>21</v>
      </c>
      <c r="B13" s="58">
        <v>58</v>
      </c>
      <c r="C13" s="59">
        <v>56145</v>
      </c>
      <c r="D13" s="60">
        <v>6529</v>
      </c>
      <c r="E13" s="21">
        <f t="shared" si="0"/>
        <v>0.88371181761510376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39660</v>
      </c>
      <c r="D14" s="60">
        <v>1088</v>
      </c>
      <c r="E14" s="21">
        <f t="shared" si="0"/>
        <v>0.97256681795259703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6713</v>
      </c>
      <c r="D15" s="60">
        <v>407</v>
      </c>
      <c r="E15" s="21">
        <f t="shared" si="0"/>
        <v>0.9393713689855504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2050</v>
      </c>
      <c r="D16" s="60">
        <v>82</v>
      </c>
      <c r="E16" s="21">
        <f t="shared" si="0"/>
        <v>0.96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2611</v>
      </c>
      <c r="D17" s="60">
        <v>63</v>
      </c>
      <c r="E17" s="21">
        <f t="shared" si="0"/>
        <v>0.97587131367292224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14639</v>
      </c>
      <c r="D18" s="60">
        <v>475</v>
      </c>
      <c r="E18" s="21">
        <f t="shared" si="0"/>
        <v>0.9675524284445659</v>
      </c>
      <c r="F18" s="17"/>
    </row>
    <row r="19" spans="1:6" ht="12.75" customHeight="1" x14ac:dyDescent="0.2">
      <c r="A19" s="57" t="s">
        <v>27</v>
      </c>
      <c r="B19" s="58">
        <v>3</v>
      </c>
      <c r="C19" s="59">
        <v>740</v>
      </c>
      <c r="D19" s="60">
        <v>9</v>
      </c>
      <c r="E19" s="21">
        <f t="shared" si="0"/>
        <v>0.98783783783783785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2778</v>
      </c>
      <c r="D20" s="60">
        <v>182</v>
      </c>
      <c r="E20" s="21">
        <f t="shared" si="0"/>
        <v>0.93448524118070553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1542</v>
      </c>
      <c r="D21" s="60">
        <v>53</v>
      </c>
      <c r="E21" s="21">
        <f t="shared" si="0"/>
        <v>0.96562905317769132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11425</v>
      </c>
      <c r="D22" s="60">
        <v>219</v>
      </c>
      <c r="E22" s="21">
        <f t="shared" si="0"/>
        <v>0.9808315098468271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1781</v>
      </c>
      <c r="D23" s="60">
        <v>25</v>
      </c>
      <c r="E23" s="21">
        <f t="shared" si="0"/>
        <v>0.98596294216732172</v>
      </c>
      <c r="F23" s="17"/>
    </row>
    <row r="24" spans="1:6" ht="12.75" customHeight="1" x14ac:dyDescent="0.2">
      <c r="A24" s="57" t="s">
        <v>32</v>
      </c>
      <c r="B24" s="58">
        <v>14</v>
      </c>
      <c r="C24" s="59">
        <v>6651</v>
      </c>
      <c r="D24" s="60">
        <v>251</v>
      </c>
      <c r="E24" s="21">
        <f t="shared" si="0"/>
        <v>0.962261314088107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7100</v>
      </c>
      <c r="D25" s="60">
        <v>280</v>
      </c>
      <c r="E25" s="21">
        <f t="shared" si="0"/>
        <v>0.96056338028169019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1870</v>
      </c>
      <c r="D26" s="60">
        <v>34</v>
      </c>
      <c r="E26" s="21">
        <f t="shared" si="0"/>
        <v>0.98181818181818181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24943</v>
      </c>
      <c r="D27" s="60">
        <v>693</v>
      </c>
      <c r="E27" s="21">
        <f t="shared" si="0"/>
        <v>0.97221665397105406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2104</v>
      </c>
      <c r="D28" s="60">
        <v>45</v>
      </c>
      <c r="E28" s="21">
        <f t="shared" si="0"/>
        <v>0.97861216730038025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11879</v>
      </c>
      <c r="D29" s="64">
        <v>623</v>
      </c>
      <c r="E29" s="21">
        <f t="shared" si="0"/>
        <v>0.94755450795521512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44197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44578</v>
      </c>
      <c r="C2" s="8" t="s">
        <v>5</v>
      </c>
      <c r="D2" s="9">
        <f>APT_ATFM_ADH_LOC!D2</f>
        <v>44561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29" t="s">
        <v>8</v>
      </c>
      <c r="E3" s="30"/>
      <c r="F3" s="30"/>
    </row>
    <row r="4" spans="1:6" ht="12.75" customHeight="1" x14ac:dyDescent="0.2">
      <c r="A4" s="31" t="str">
        <f>APT_ATFM_ADH_LOC!A4</f>
        <v>Period: JAN-DEC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0.96630813033850049</v>
      </c>
      <c r="E6" s="38">
        <v>6322</v>
      </c>
      <c r="F6" s="38">
        <v>213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0.98304758235407441</v>
      </c>
      <c r="E7" s="38">
        <v>5191</v>
      </c>
      <c r="F7" s="38">
        <v>88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0.98790322580645162</v>
      </c>
      <c r="E8" s="38">
        <v>248</v>
      </c>
      <c r="F8" s="38">
        <v>3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0.97368421052631582</v>
      </c>
      <c r="E9" s="38">
        <v>114</v>
      </c>
      <c r="F9" s="38">
        <v>3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0.96353591160220997</v>
      </c>
      <c r="E10" s="38">
        <v>9050</v>
      </c>
      <c r="F10" s="38">
        <v>330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0.9713375796178344</v>
      </c>
      <c r="E11" s="38">
        <v>314</v>
      </c>
      <c r="F11" s="38">
        <v>9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0.97635933806146569</v>
      </c>
      <c r="E12" s="38">
        <v>4230</v>
      </c>
      <c r="F12" s="38">
        <v>100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0.96998420221169035</v>
      </c>
      <c r="E13" s="38">
        <v>3165</v>
      </c>
      <c r="F13" s="38">
        <v>95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0.98230088495575218</v>
      </c>
      <c r="E14" s="38">
        <v>5876</v>
      </c>
      <c r="F14" s="38">
        <v>104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0.96867219917012448</v>
      </c>
      <c r="E15" s="38">
        <v>4820</v>
      </c>
      <c r="F15" s="38">
        <v>151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0.97653958944281527</v>
      </c>
      <c r="E16" s="38">
        <v>682</v>
      </c>
      <c r="F16" s="38">
        <v>16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0.96889726672950049</v>
      </c>
      <c r="E17" s="38">
        <v>1061</v>
      </c>
      <c r="F17" s="38">
        <v>33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0.98675496688741726</v>
      </c>
      <c r="E18" s="38">
        <v>302</v>
      </c>
      <c r="F18" s="38">
        <v>4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0.98925143953934735</v>
      </c>
      <c r="E19" s="38">
        <v>2605</v>
      </c>
      <c r="F19" s="38">
        <v>28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0.94384449244060475</v>
      </c>
      <c r="E20" s="38">
        <v>1389</v>
      </c>
      <c r="F20" s="38">
        <v>78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0.92495921696574224</v>
      </c>
      <c r="E21" s="38">
        <v>613</v>
      </c>
      <c r="F21" s="38">
        <v>46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0.98239436619718312</v>
      </c>
      <c r="E22" s="38">
        <v>284</v>
      </c>
      <c r="F22" s="38">
        <v>5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0.93061979648473636</v>
      </c>
      <c r="E24" s="38">
        <v>1081</v>
      </c>
      <c r="F24" s="38">
        <v>75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0.9809412679891093</v>
      </c>
      <c r="E25" s="38">
        <v>10284</v>
      </c>
      <c r="F25" s="38">
        <v>196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0.97402597402597402</v>
      </c>
      <c r="E26" s="38">
        <v>231</v>
      </c>
      <c r="F26" s="38">
        <v>6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0.91860465116279066</v>
      </c>
      <c r="E27" s="38">
        <v>86</v>
      </c>
      <c r="F27" s="38">
        <v>7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0.98786407766990292</v>
      </c>
      <c r="E28" s="38">
        <v>824</v>
      </c>
      <c r="F28" s="38">
        <v>10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0.96899224806201545</v>
      </c>
      <c r="E29" s="38">
        <v>129</v>
      </c>
      <c r="F29" s="38">
        <v>4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0.97737942808365341</v>
      </c>
      <c r="E30" s="38">
        <v>2343</v>
      </c>
      <c r="F30" s="38">
        <v>53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0.95683453237410077</v>
      </c>
      <c r="E31" s="38">
        <v>139</v>
      </c>
      <c r="F31" s="38">
        <v>6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0.99184441656210787</v>
      </c>
      <c r="E32" s="38">
        <v>3188</v>
      </c>
      <c r="F32" s="38">
        <v>26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0.93448524118070553</v>
      </c>
      <c r="E33" s="38">
        <v>2778</v>
      </c>
      <c r="F33" s="38">
        <v>182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0.98353909465020573</v>
      </c>
      <c r="E34" s="38">
        <v>243</v>
      </c>
      <c r="F34" s="38">
        <v>4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0.99356395816572807</v>
      </c>
      <c r="E35" s="38">
        <v>1243</v>
      </c>
      <c r="F35" s="38">
        <v>8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0.97986577181208057</v>
      </c>
      <c r="E36" s="38">
        <v>149</v>
      </c>
      <c r="F36" s="38">
        <v>3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0.93150684931506844</v>
      </c>
      <c r="E37" s="38">
        <v>146</v>
      </c>
      <c r="F37" s="38">
        <v>10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18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0.96954314720812185</v>
      </c>
      <c r="E39" s="38">
        <v>788</v>
      </c>
      <c r="F39" s="38">
        <v>24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0.97914110429447854</v>
      </c>
      <c r="E40" s="38">
        <v>815</v>
      </c>
      <c r="F40" s="38">
        <v>17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0.92307692307692313</v>
      </c>
      <c r="E41" s="38">
        <v>988</v>
      </c>
      <c r="F41" s="38">
        <v>76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0.96153846153846156</v>
      </c>
      <c r="E42" s="38">
        <v>26</v>
      </c>
      <c r="F42" s="38">
        <v>1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0.92</v>
      </c>
      <c r="E43" s="38">
        <v>25</v>
      </c>
      <c r="F43" s="38">
        <v>2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0.98328690807799446</v>
      </c>
      <c r="E44" s="38">
        <v>359</v>
      </c>
      <c r="F44" s="38">
        <v>6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0.9733096085409253</v>
      </c>
      <c r="E45" s="38">
        <v>562</v>
      </c>
      <c r="F45" s="38">
        <v>15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3" si="2">1-(F47/E47)</f>
        <v>0.9838709677419355</v>
      </c>
      <c r="E47" s="38">
        <v>62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1</v>
      </c>
      <c r="E48" s="38">
        <v>45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17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0.97384219554030871</v>
      </c>
      <c r="E50" s="38">
        <v>2332</v>
      </c>
      <c r="F50" s="38">
        <v>61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0.92144026186579375</v>
      </c>
      <c r="E51" s="38">
        <v>611</v>
      </c>
      <c r="F51" s="38">
        <v>48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>
        <f t="shared" si="2"/>
        <v>1</v>
      </c>
      <c r="E52" s="38">
        <v>3</v>
      </c>
      <c r="F52" s="38">
        <v>0</v>
      </c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 t="shared" si="2"/>
        <v>0.97861216730038025</v>
      </c>
      <c r="E53" s="38">
        <v>2104</v>
      </c>
      <c r="F53" s="38">
        <v>45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>
        <v>0</v>
      </c>
      <c r="F54" s="38">
        <v>0</v>
      </c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>
        <f t="shared" ref="D55:D56" si="3">1-(F55/E55)</f>
        <v>1</v>
      </c>
      <c r="E55" s="38">
        <v>2</v>
      </c>
      <c r="F55" s="38">
        <v>0</v>
      </c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 t="shared" si="3"/>
        <v>0.98780487804878048</v>
      </c>
      <c r="E56" s="38">
        <v>738</v>
      </c>
      <c r="F56" s="38">
        <v>9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/>
      <c r="F57" s="38"/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142" si="4">1-(F58/E58)</f>
        <v>0.95454545454545459</v>
      </c>
      <c r="E58" s="38">
        <v>1430</v>
      </c>
      <c r="F58" s="38">
        <v>65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4"/>
        <v>0.9965686274509804</v>
      </c>
      <c r="E59" s="38">
        <v>2040</v>
      </c>
      <c r="F59" s="38">
        <v>7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4"/>
        <v>0.98730363675489563</v>
      </c>
      <c r="E60" s="38">
        <v>4647</v>
      </c>
      <c r="F60" s="38">
        <v>59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4"/>
        <v>0.98583180987202923</v>
      </c>
      <c r="E61" s="38">
        <v>2188</v>
      </c>
      <c r="F61" s="38">
        <v>31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4"/>
        <v>0.96551724137931039</v>
      </c>
      <c r="E62" s="38">
        <v>4843</v>
      </c>
      <c r="F62" s="38">
        <v>167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4"/>
        <v>0.95010467550593158</v>
      </c>
      <c r="E63" s="38">
        <v>2866</v>
      </c>
      <c r="F63" s="38">
        <v>143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4"/>
        <v>0.96810506566604126</v>
      </c>
      <c r="E64" s="38">
        <v>6929</v>
      </c>
      <c r="F64" s="38">
        <v>221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4"/>
        <v>0.72727272727272729</v>
      </c>
      <c r="E65" s="38">
        <v>44</v>
      </c>
      <c r="F65" s="38">
        <v>12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si="4"/>
        <v>0.85714285714285721</v>
      </c>
      <c r="E66" s="38">
        <v>14</v>
      </c>
      <c r="F66" s="38">
        <v>2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4"/>
        <v>0.89692307692307693</v>
      </c>
      <c r="E67" s="38">
        <v>1300</v>
      </c>
      <c r="F67" s="38">
        <v>134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4"/>
        <v>0.89393939393939392</v>
      </c>
      <c r="E68" s="38">
        <v>66</v>
      </c>
      <c r="F68" s="38">
        <v>7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0.89189189189189189</v>
      </c>
      <c r="E69" s="38">
        <v>148</v>
      </c>
      <c r="F69" s="38">
        <v>16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0.72549019607843135</v>
      </c>
      <c r="E70" s="38">
        <v>102</v>
      </c>
      <c r="F70" s="38">
        <v>28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0.92380952380952386</v>
      </c>
      <c r="E71" s="38">
        <v>105</v>
      </c>
      <c r="F71" s="38">
        <v>8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0.89009661835748788</v>
      </c>
      <c r="E72" s="38">
        <v>1656</v>
      </c>
      <c r="F72" s="38">
        <v>182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0.876</v>
      </c>
      <c r="E73" s="38">
        <v>250</v>
      </c>
      <c r="F73" s="38">
        <v>31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4"/>
        <v>0.91275167785234901</v>
      </c>
      <c r="E74" s="38">
        <v>149</v>
      </c>
      <c r="F74" s="38">
        <v>13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4"/>
        <v>0.92993630573248409</v>
      </c>
      <c r="E75" s="38">
        <v>314</v>
      </c>
      <c r="F75" s="38">
        <v>22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0.82478632478632474</v>
      </c>
      <c r="E76" s="38">
        <v>234</v>
      </c>
      <c r="F76" s="38">
        <v>41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0.7752808988764045</v>
      </c>
      <c r="E77" s="38">
        <v>89</v>
      </c>
      <c r="F77" s="38">
        <v>20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4"/>
        <v>0.84615384615384615</v>
      </c>
      <c r="E78" s="38">
        <v>52</v>
      </c>
      <c r="F78" s="38">
        <v>8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4"/>
        <v>0.86994535519125682</v>
      </c>
      <c r="E79" s="38">
        <v>915</v>
      </c>
      <c r="F79" s="38">
        <v>119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0.87309644670050757</v>
      </c>
      <c r="E80" s="38">
        <v>394</v>
      </c>
      <c r="F80" s="38">
        <v>50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4"/>
        <v>0.76833976833976836</v>
      </c>
      <c r="E81" s="38">
        <v>1295</v>
      </c>
      <c r="F81" s="38">
        <v>300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4"/>
        <v>0.71326449563145355</v>
      </c>
      <c r="E82" s="38">
        <v>1259</v>
      </c>
      <c r="F82" s="38">
        <v>361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0.82524271844660191</v>
      </c>
      <c r="E83" s="38">
        <v>206</v>
      </c>
      <c r="F83" s="38">
        <v>36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0.86868686868686873</v>
      </c>
      <c r="E84" s="38">
        <v>198</v>
      </c>
      <c r="F84" s="38">
        <v>26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4"/>
        <v>0.84090909090909094</v>
      </c>
      <c r="E85" s="38">
        <v>2728</v>
      </c>
      <c r="F85" s="38">
        <v>434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4"/>
        <v>0.82258064516129026</v>
      </c>
      <c r="E86" s="38">
        <v>248</v>
      </c>
      <c r="F86" s="38">
        <v>44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0.8515625</v>
      </c>
      <c r="E87" s="38">
        <v>256</v>
      </c>
      <c r="F87" s="38">
        <v>38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0.84946236559139787</v>
      </c>
      <c r="E88" s="38">
        <v>93</v>
      </c>
      <c r="F88" s="38">
        <v>14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0.83836206896551724</v>
      </c>
      <c r="E89" s="38">
        <v>464</v>
      </c>
      <c r="F89" s="38">
        <v>75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0.90206579954093347</v>
      </c>
      <c r="E90" s="38">
        <v>1307</v>
      </c>
      <c r="F90" s="38">
        <v>128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0.86842105263157898</v>
      </c>
      <c r="E91" s="38">
        <v>76</v>
      </c>
      <c r="F91" s="38">
        <v>10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0.68421052631578949</v>
      </c>
      <c r="E92" s="38">
        <v>95</v>
      </c>
      <c r="F92" s="38">
        <v>30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0.84292035398230092</v>
      </c>
      <c r="E93" s="38">
        <v>452</v>
      </c>
      <c r="F93" s="38">
        <v>71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0.83410493827160492</v>
      </c>
      <c r="E94" s="38">
        <v>2592</v>
      </c>
      <c r="F94" s="38">
        <v>430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0.88775198533903477</v>
      </c>
      <c r="E95" s="38">
        <v>6548</v>
      </c>
      <c r="F95" s="38">
        <v>735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0.76978998384491115</v>
      </c>
      <c r="E96" s="38">
        <v>1238</v>
      </c>
      <c r="F96" s="38">
        <v>285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4"/>
        <v>0.84578696343402227</v>
      </c>
      <c r="E97" s="38">
        <v>1887</v>
      </c>
      <c r="F97" s="38">
        <v>291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0.70716510903426788</v>
      </c>
      <c r="E98" s="38">
        <v>321</v>
      </c>
      <c r="F98" s="38">
        <v>94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0.84837545126353797</v>
      </c>
      <c r="E99" s="38">
        <v>554</v>
      </c>
      <c r="F99" s="38">
        <v>84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4"/>
        <v>0.89309366130558188</v>
      </c>
      <c r="E100" s="38">
        <v>1057</v>
      </c>
      <c r="F100" s="38">
        <v>113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0.86057692307692313</v>
      </c>
      <c r="E101" s="38">
        <v>208</v>
      </c>
      <c r="F101" s="38">
        <v>29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0.8392857142857143</v>
      </c>
      <c r="E102" s="38">
        <v>112</v>
      </c>
      <c r="F102" s="38">
        <v>18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>
        <f t="shared" si="4"/>
        <v>0</v>
      </c>
      <c r="E103" s="38">
        <v>1</v>
      </c>
      <c r="F103" s="38">
        <v>1</v>
      </c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si="4"/>
        <v>0.95269922879177382</v>
      </c>
      <c r="E104" s="38">
        <v>1945</v>
      </c>
      <c r="F104" s="38">
        <v>92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4"/>
        <v>0.94711807498601008</v>
      </c>
      <c r="E105" s="38">
        <v>10722</v>
      </c>
      <c r="F105" s="38">
        <v>567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4"/>
        <v>0.88289962825278812</v>
      </c>
      <c r="E106" s="38">
        <v>538</v>
      </c>
      <c r="F106" s="38">
        <v>63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4"/>
        <v>0.90359999999999996</v>
      </c>
      <c r="E107" s="38">
        <v>5000</v>
      </c>
      <c r="F107" s="38">
        <v>482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4"/>
        <v>0.87692307692307692</v>
      </c>
      <c r="E108" s="38">
        <v>910</v>
      </c>
      <c r="F108" s="38">
        <v>112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4"/>
        <v>0.83793103448275863</v>
      </c>
      <c r="E109" s="38">
        <v>290</v>
      </c>
      <c r="F109" s="38">
        <v>47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4"/>
        <v>0.93181818181818188</v>
      </c>
      <c r="E110" s="38">
        <v>44</v>
      </c>
      <c r="F110" s="39">
        <v>3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4"/>
        <v>0.88596491228070173</v>
      </c>
      <c r="E111" s="38">
        <v>114</v>
      </c>
      <c r="F111" s="38">
        <v>13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4"/>
        <v>0.88311688311688308</v>
      </c>
      <c r="E112" s="38">
        <v>77</v>
      </c>
      <c r="F112" s="38">
        <v>9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4"/>
        <v>0.92307692307692313</v>
      </c>
      <c r="E113" s="38">
        <v>234</v>
      </c>
      <c r="F113" s="38">
        <v>18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4"/>
        <v>0.86703601108033235</v>
      </c>
      <c r="E114" s="38">
        <v>361</v>
      </c>
      <c r="F114" s="38">
        <v>48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4"/>
        <v>0.90625</v>
      </c>
      <c r="E115" s="38">
        <v>64</v>
      </c>
      <c r="F115" s="38">
        <v>6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4"/>
        <v>0.91319052987598648</v>
      </c>
      <c r="E116" s="38">
        <v>1774</v>
      </c>
      <c r="F116" s="38">
        <v>154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4"/>
        <v>0.94736842105263164</v>
      </c>
      <c r="E117" s="38">
        <v>133</v>
      </c>
      <c r="F117" s="38">
        <v>7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4"/>
        <v>0.89162083468133291</v>
      </c>
      <c r="E118" s="38">
        <v>3091</v>
      </c>
      <c r="F118" s="38">
        <v>335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4"/>
        <v>0.85611510791366907</v>
      </c>
      <c r="E119" s="38">
        <v>139</v>
      </c>
      <c r="F119" s="38">
        <v>20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4"/>
        <v>0.88906009244992301</v>
      </c>
      <c r="E120" s="38">
        <v>649</v>
      </c>
      <c r="F120" s="38">
        <v>72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4"/>
        <v>0.88304093567251463</v>
      </c>
      <c r="E121" s="38">
        <v>684</v>
      </c>
      <c r="F121" s="38">
        <v>80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4"/>
        <v>0.82521489971346706</v>
      </c>
      <c r="E122" s="38">
        <v>349</v>
      </c>
      <c r="F122" s="38">
        <v>61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4"/>
        <v>0.9393713689855504</v>
      </c>
      <c r="E123" s="38">
        <v>6713</v>
      </c>
      <c r="F123" s="38">
        <v>407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4"/>
        <v>0.96</v>
      </c>
      <c r="E124" s="38">
        <v>2050</v>
      </c>
      <c r="F124" s="38">
        <v>82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4"/>
        <v>0.97160742231164765</v>
      </c>
      <c r="E125" s="38">
        <v>4473</v>
      </c>
      <c r="F125" s="38">
        <v>127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4"/>
        <v>0.96075085324232079</v>
      </c>
      <c r="E126" s="38">
        <v>2344</v>
      </c>
      <c r="F126" s="38">
        <v>92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4"/>
        <v>0.9689119170984456</v>
      </c>
      <c r="E127" s="38">
        <v>1737</v>
      </c>
      <c r="F127" s="38">
        <v>54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4"/>
        <v>0.9419354838709677</v>
      </c>
      <c r="E128" s="38">
        <v>2170</v>
      </c>
      <c r="F128" s="38">
        <v>126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4"/>
        <v>0.9805874840357599</v>
      </c>
      <c r="E129" s="38">
        <v>3915</v>
      </c>
      <c r="F129" s="38">
        <v>76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4"/>
        <v>1</v>
      </c>
      <c r="E130" s="38">
        <v>15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4"/>
        <v>0.97950819672131151</v>
      </c>
      <c r="E131" s="38">
        <v>244</v>
      </c>
      <c r="F131" s="38">
        <v>5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4"/>
        <v>0.95251267865375744</v>
      </c>
      <c r="E132" s="38">
        <v>2169</v>
      </c>
      <c r="F132" s="38">
        <v>103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4"/>
        <v>0.98165137614678899</v>
      </c>
      <c r="E133" s="38">
        <v>109</v>
      </c>
      <c r="F133" s="38">
        <v>2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4"/>
        <v>0.96562905317769132</v>
      </c>
      <c r="E134" s="38">
        <v>1542</v>
      </c>
      <c r="F134" s="38">
        <v>53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4"/>
        <v>0.98045602605863191</v>
      </c>
      <c r="E135" s="38">
        <v>307</v>
      </c>
      <c r="F135" s="38">
        <v>6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4"/>
        <v>0.96506550218340614</v>
      </c>
      <c r="E136" s="38">
        <v>229</v>
      </c>
      <c r="F136" s="38">
        <v>8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4"/>
        <v>0.98</v>
      </c>
      <c r="E137" s="38">
        <v>100</v>
      </c>
      <c r="F137" s="38">
        <v>2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4"/>
        <v>0.97209302325581393</v>
      </c>
      <c r="E138" s="38">
        <v>215</v>
      </c>
      <c r="F138" s="38">
        <v>6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4"/>
        <v>0.92281879194630867</v>
      </c>
      <c r="E139" s="38">
        <v>596</v>
      </c>
      <c r="F139" s="38">
        <v>46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4"/>
        <v>0.98096632503660319</v>
      </c>
      <c r="E140" s="38">
        <v>4781</v>
      </c>
      <c r="F140" s="38">
        <v>91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4"/>
        <v>1</v>
      </c>
      <c r="E141" s="38">
        <v>10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4"/>
        <v>0.88888888888888884</v>
      </c>
      <c r="E142" s="38">
        <v>117</v>
      </c>
      <c r="F142" s="38">
        <v>13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5">1-(F144/E144)</f>
        <v>0.94333843797856054</v>
      </c>
      <c r="E144" s="38">
        <v>1306</v>
      </c>
      <c r="F144" s="38">
        <v>74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5"/>
        <v>0.90909090909090906</v>
      </c>
      <c r="E145" s="38">
        <v>11</v>
      </c>
      <c r="F145" s="38">
        <v>1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5"/>
        <v>0.93718166383701185</v>
      </c>
      <c r="E146" s="38">
        <v>589</v>
      </c>
      <c r="F146" s="38">
        <v>37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5"/>
        <v>0.97584541062801933</v>
      </c>
      <c r="E147" s="38">
        <v>207</v>
      </c>
      <c r="F147" s="38">
        <v>5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5"/>
        <v>0.93462897526501765</v>
      </c>
      <c r="E148" s="38">
        <v>1698</v>
      </c>
      <c r="F148" s="38">
        <v>111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5"/>
        <v>0.97435897435897434</v>
      </c>
      <c r="E149" s="38">
        <v>39</v>
      </c>
      <c r="F149" s="38">
        <v>1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5"/>
        <v>0.98783221261607423</v>
      </c>
      <c r="E150" s="38">
        <v>3123</v>
      </c>
      <c r="F150" s="38">
        <v>38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5"/>
        <v>1</v>
      </c>
      <c r="E151" s="38">
        <v>44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5"/>
        <v>0.9813800657174151</v>
      </c>
      <c r="E152" s="38">
        <v>1826</v>
      </c>
      <c r="F152" s="38">
        <v>34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5"/>
        <v>0.93093497499038091</v>
      </c>
      <c r="E153" s="38">
        <v>5198</v>
      </c>
      <c r="F153" s="38">
        <v>359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5"/>
        <v>0.96048495734171535</v>
      </c>
      <c r="E154" s="38">
        <v>6681</v>
      </c>
      <c r="F154" s="38">
        <v>264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2022-01-17T11:29:52Z</dcterms:modified>
</cp:coreProperties>
</file>