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<sst xmlns="http://schemas.openxmlformats.org/spreadsheetml/2006/main" count="55" uniqueCount="55">
  <si>
    <t>Data source</t>
  </si>
  <si>
    <t>EUROCONTROL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</si>
  <si>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</si>
  <si>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</si>
  <si>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</si>
  <si>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</si>
  <si>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</si>
  <si>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</si>
  <si>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</si>
  <si>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JAN-AUG</t>
  </si>
  <si>
    <t>SOURCE: CRCO</t>
  </si>
  <si>
    <t>En-route service units</t>
  </si>
  <si>
    <t>Actual [2019]</t>
  </si>
  <si>
    <t>Daily ER SU [2019]</t>
  </si>
  <si>
    <t>Actual [2020]</t>
  </si>
  <si>
    <t>Daily ER SU [actual, 2020]</t>
  </si>
  <si>
    <t>20/19 (%)</t>
  </si>
  <si>
    <t>Det. [2020]</t>
  </si>
  <si>
    <t>Daily ER SU [2020]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</si>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</sst>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44090.0</v>
      </c>
      <c r="C2" s="10" t="s">
        <v>6</v>
      </c>
      <c r="D2" s="11">
        <v>44074.0</v>
      </c>
      <c r="E2" s="12" t="s">
        <v>7</v>
      </c>
      <c r="F2" s="13" t="s">
        <v>8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9</v>
      </c>
      <c r="B4" s="18" t="s">
        <v>10</v>
      </c>
      <c r="C4" s="18">
        <v>243.0</v>
      </c>
      <c r="D4" s="19"/>
      <c r="E4" s="18">
        <v>244.0</v>
      </c>
      <c r="F4" s="19"/>
      <c r="G4" s="19"/>
      <c r="H4" s="18">
        <v>244.0</v>
      </c>
      <c r="I4" s="19"/>
    </row>
    <row r="5" ht="25.5" customHeight="1">
      <c r="A5" s="20" t="s">
        <v>11</v>
      </c>
      <c r="B5" s="20" t="s">
        <v>12</v>
      </c>
      <c r="C5" s="21" t="s">
        <v>13</v>
      </c>
      <c r="D5" s="20" t="s">
        <v>14</v>
      </c>
      <c r="E5" s="20" t="s">
        <v>15</v>
      </c>
      <c r="F5" s="20" t="s">
        <v>16</v>
      </c>
      <c r="G5" s="20" t="s">
        <v>17</v>
      </c>
      <c r="H5" s="20" t="s">
        <v>18</v>
      </c>
      <c r="I5" s="20" t="s">
        <v>19</v>
      </c>
    </row>
    <row r="6" ht="12.75" customHeight="1">
      <c r="A6" s="22" t="s">
        <v>20</v>
      </c>
      <c r="B6" s="23">
        <f>sum(B7:B36)</f>
        <v>92951955.6</v>
      </c>
      <c r="C6" s="23">
        <f t="shared" ref="C6:C36" si="1">B6/C$4</f>
        <v>382518.3358</v>
      </c>
      <c r="D6" s="23">
        <f>sum(D7:D36)</f>
        <v>40755150.02</v>
      </c>
      <c r="E6" s="23">
        <f t="shared" ref="E6:E36" si="2">D6/E$4</f>
        <v>167029.3034</v>
      </c>
      <c r="F6" s="24">
        <f t="shared" ref="F6:F36" si="3">E6/C6-1</f>
        <v>-0.5633430146</v>
      </c>
      <c r="G6" s="23">
        <f>sum(G7:G36)</f>
        <v>96038047.39</v>
      </c>
      <c r="H6" s="23">
        <f t="shared" ref="H6:H36" si="4">G6/H$4</f>
        <v>393598.5549</v>
      </c>
      <c r="I6" s="24">
        <f t="shared" ref="I6:I36" si="5">D6/G6-1</f>
        <v>-0.5756353744</v>
      </c>
    </row>
    <row r="7" ht="12.75" customHeight="1">
      <c r="A7" s="22" t="s">
        <v>21</v>
      </c>
      <c r="B7" s="25">
        <v>2231464.28</v>
      </c>
      <c r="C7" s="23">
        <f t="shared" si="1"/>
        <v>9182.980576</v>
      </c>
      <c r="D7" s="25">
        <v>1059790.23</v>
      </c>
      <c r="E7" s="23">
        <f t="shared" si="2"/>
        <v>4343.402582</v>
      </c>
      <c r="F7" s="24">
        <f t="shared" si="3"/>
        <v>-0.527016033</v>
      </c>
      <c r="G7" s="25">
        <v>2274692.11</v>
      </c>
      <c r="H7" s="23">
        <f t="shared" si="4"/>
        <v>9322.508648</v>
      </c>
      <c r="I7" s="24">
        <f t="shared" si="5"/>
        <v>-0.5340950868</v>
      </c>
    </row>
    <row r="8" ht="12.75" customHeight="1">
      <c r="A8" s="22" t="s">
        <v>22</v>
      </c>
      <c r="B8" s="25">
        <v>1760102.98</v>
      </c>
      <c r="C8" s="23">
        <f t="shared" si="1"/>
        <v>7243.22214</v>
      </c>
      <c r="D8" s="25">
        <v>776639.33</v>
      </c>
      <c r="E8" s="23">
        <f t="shared" si="2"/>
        <v>3182.948074</v>
      </c>
      <c r="F8" s="24">
        <f t="shared" si="3"/>
        <v>-0.5605618588</v>
      </c>
      <c r="G8" s="25">
        <v>1853775.19</v>
      </c>
      <c r="H8" s="23">
        <f t="shared" si="4"/>
        <v>7597.439303</v>
      </c>
      <c r="I8" s="24">
        <f t="shared" si="5"/>
        <v>-0.5810498845</v>
      </c>
    </row>
    <row r="9" ht="12.75" customHeight="1">
      <c r="A9" s="22" t="s">
        <v>23</v>
      </c>
      <c r="B9" s="25">
        <v>2697606.29</v>
      </c>
      <c r="C9" s="23">
        <f t="shared" si="1"/>
        <v>11101.26045</v>
      </c>
      <c r="D9" s="25">
        <v>1188217.1</v>
      </c>
      <c r="E9" s="23">
        <f t="shared" si="2"/>
        <v>4869.742213</v>
      </c>
      <c r="F9" s="24">
        <f t="shared" si="3"/>
        <v>-0.5613342977</v>
      </c>
      <c r="G9" s="25">
        <v>2871917.1</v>
      </c>
      <c r="H9" s="23">
        <f t="shared" si="4"/>
        <v>11770.15205</v>
      </c>
      <c r="I9" s="24">
        <f t="shared" si="5"/>
        <v>-0.5862634405</v>
      </c>
    </row>
    <row r="10" ht="12.75" customHeight="1">
      <c r="A10" s="22" t="s">
        <v>24</v>
      </c>
      <c r="B10" s="25">
        <v>1502138.99</v>
      </c>
      <c r="C10" s="23">
        <f t="shared" si="1"/>
        <v>6181.641934</v>
      </c>
      <c r="D10" s="25">
        <v>641370.87</v>
      </c>
      <c r="E10" s="23">
        <f t="shared" si="2"/>
        <v>2628.569139</v>
      </c>
      <c r="F10" s="24">
        <f t="shared" si="3"/>
        <v>-0.5747781629</v>
      </c>
      <c r="G10" s="25">
        <v>1522280.23</v>
      </c>
      <c r="H10" s="23">
        <f t="shared" si="4"/>
        <v>6238.853402</v>
      </c>
      <c r="I10" s="24">
        <f t="shared" si="5"/>
        <v>-0.5786775277</v>
      </c>
    </row>
    <row r="11" ht="12.75" customHeight="1">
      <c r="A11" s="22" t="s">
        <v>25</v>
      </c>
      <c r="B11" s="25">
        <v>1375624.12</v>
      </c>
      <c r="C11" s="23">
        <f t="shared" si="1"/>
        <v>5661.004609</v>
      </c>
      <c r="D11" s="25">
        <v>607172.09</v>
      </c>
      <c r="E11" s="23">
        <f t="shared" si="2"/>
        <v>2488.410205</v>
      </c>
      <c r="F11" s="24">
        <f t="shared" si="3"/>
        <v>-0.5604295745</v>
      </c>
      <c r="G11" s="25">
        <v>1416084.71</v>
      </c>
      <c r="H11" s="23">
        <f t="shared" si="4"/>
        <v>5803.625861</v>
      </c>
      <c r="I11" s="24">
        <f t="shared" si="5"/>
        <v>-0.5712318015</v>
      </c>
    </row>
    <row r="12" ht="12.75" customHeight="1">
      <c r="A12" s="22" t="s">
        <v>26</v>
      </c>
      <c r="B12" s="25">
        <v>1985831.39</v>
      </c>
      <c r="C12" s="23">
        <f t="shared" si="1"/>
        <v>8172.145638</v>
      </c>
      <c r="D12" s="25">
        <v>799903.77</v>
      </c>
      <c r="E12" s="23">
        <f t="shared" si="2"/>
        <v>3278.294139</v>
      </c>
      <c r="F12" s="24">
        <f t="shared" si="3"/>
        <v>-0.5988453602</v>
      </c>
      <c r="G12" s="25">
        <v>2109509.14</v>
      </c>
      <c r="H12" s="23">
        <f t="shared" si="4"/>
        <v>8645.529262</v>
      </c>
      <c r="I12" s="24">
        <f t="shared" si="5"/>
        <v>-0.6208104744</v>
      </c>
    </row>
    <row r="13" ht="12.75" customHeight="1">
      <c r="A13" s="22" t="s">
        <v>27</v>
      </c>
      <c r="B13" s="25">
        <v>1187824.88</v>
      </c>
      <c r="C13" s="23">
        <f t="shared" si="1"/>
        <v>4888.16823</v>
      </c>
      <c r="D13" s="25">
        <v>522204.11</v>
      </c>
      <c r="E13" s="23">
        <f t="shared" si="2"/>
        <v>2140.180779</v>
      </c>
      <c r="F13" s="24">
        <f t="shared" si="3"/>
        <v>-0.5621712106</v>
      </c>
      <c r="G13" s="25">
        <v>1120864.95</v>
      </c>
      <c r="H13" s="23">
        <f t="shared" si="4"/>
        <v>4593.708811</v>
      </c>
      <c r="I13" s="24">
        <f t="shared" si="5"/>
        <v>-0.5341061294</v>
      </c>
    </row>
    <row r="14" ht="12.75" customHeight="1">
      <c r="A14" s="22" t="s">
        <v>28</v>
      </c>
      <c r="B14" s="25">
        <v>617753.5</v>
      </c>
      <c r="C14" s="23">
        <f t="shared" si="1"/>
        <v>2542.195473</v>
      </c>
      <c r="D14" s="25">
        <v>296223.52</v>
      </c>
      <c r="E14" s="23">
        <f t="shared" si="2"/>
        <v>1214.03082</v>
      </c>
      <c r="F14" s="24">
        <f t="shared" si="3"/>
        <v>-0.5224478871</v>
      </c>
      <c r="G14" s="25">
        <v>642499.35</v>
      </c>
      <c r="H14" s="23">
        <f t="shared" si="4"/>
        <v>2633.194057</v>
      </c>
      <c r="I14" s="24">
        <f t="shared" si="5"/>
        <v>-0.5389512534</v>
      </c>
    </row>
    <row r="15" ht="12.75" customHeight="1">
      <c r="A15" s="22" t="s">
        <v>29</v>
      </c>
      <c r="B15" s="25">
        <v>669324.47</v>
      </c>
      <c r="C15" s="23">
        <f t="shared" si="1"/>
        <v>2754.421687</v>
      </c>
      <c r="D15" s="25">
        <v>346256.29</v>
      </c>
      <c r="E15" s="23">
        <f t="shared" si="2"/>
        <v>1419.083156</v>
      </c>
      <c r="F15" s="24">
        <f t="shared" si="3"/>
        <v>-0.4847981475</v>
      </c>
      <c r="G15" s="25">
        <v>677251.73</v>
      </c>
      <c r="H15" s="23">
        <f t="shared" si="4"/>
        <v>2775.621844</v>
      </c>
      <c r="I15" s="24">
        <f t="shared" si="5"/>
        <v>-0.4887332514</v>
      </c>
    </row>
    <row r="16" ht="12.75" customHeight="1">
      <c r="A16" s="22" t="s">
        <v>30</v>
      </c>
      <c r="B16" s="25">
        <v>1.489455465E7</v>
      </c>
      <c r="C16" s="23">
        <f t="shared" si="1"/>
        <v>61294.46358</v>
      </c>
      <c r="D16" s="25">
        <v>6096836.59</v>
      </c>
      <c r="E16" s="23">
        <f t="shared" si="2"/>
        <v>24987.0352</v>
      </c>
      <c r="F16" s="24">
        <f t="shared" si="3"/>
        <v>-0.5923443367</v>
      </c>
      <c r="G16" s="25">
        <v>1.543289913E7</v>
      </c>
      <c r="H16" s="23">
        <f t="shared" si="4"/>
        <v>63249.5866</v>
      </c>
      <c r="I16" s="24">
        <f t="shared" si="5"/>
        <v>-0.6049454779</v>
      </c>
    </row>
    <row r="17" ht="12.75" customHeight="1">
      <c r="A17" s="22" t="s">
        <v>31</v>
      </c>
      <c r="B17" s="25">
        <v>1.018313478E7</v>
      </c>
      <c r="C17" s="23">
        <f t="shared" si="1"/>
        <v>41905.90444</v>
      </c>
      <c r="D17" s="25">
        <v>4818161.03</v>
      </c>
      <c r="E17" s="23">
        <f t="shared" si="2"/>
        <v>19746.5616</v>
      </c>
      <c r="F17" s="24">
        <f t="shared" si="3"/>
        <v>-0.5287880822</v>
      </c>
      <c r="G17" s="25">
        <v>1.030825207E7</v>
      </c>
      <c r="H17" s="23">
        <f t="shared" si="4"/>
        <v>42246.93471</v>
      </c>
      <c r="I17" s="24">
        <f t="shared" si="5"/>
        <v>-0.53259185</v>
      </c>
    </row>
    <row r="18" ht="12.75" customHeight="1">
      <c r="A18" s="22" t="s">
        <v>32</v>
      </c>
      <c r="B18" s="25">
        <v>4077866.32</v>
      </c>
      <c r="C18" s="23">
        <f t="shared" si="1"/>
        <v>16781.34288</v>
      </c>
      <c r="D18" s="25">
        <v>1900418.0</v>
      </c>
      <c r="E18" s="23">
        <f t="shared" si="2"/>
        <v>7788.598361</v>
      </c>
      <c r="F18" s="24">
        <f t="shared" si="3"/>
        <v>-0.5358775268</v>
      </c>
      <c r="G18" s="25">
        <v>4105845.29</v>
      </c>
      <c r="H18" s="23">
        <f t="shared" si="4"/>
        <v>16827.2348</v>
      </c>
      <c r="I18" s="24">
        <f t="shared" si="5"/>
        <v>-0.5371433004</v>
      </c>
    </row>
    <row r="19" ht="12.75" customHeight="1">
      <c r="A19" s="22" t="s">
        <v>33</v>
      </c>
      <c r="B19" s="25">
        <v>2116126.24</v>
      </c>
      <c r="C19" s="23">
        <f t="shared" si="1"/>
        <v>8708.338436</v>
      </c>
      <c r="D19" s="25">
        <v>991476.62</v>
      </c>
      <c r="E19" s="23">
        <f t="shared" si="2"/>
        <v>4063.42877</v>
      </c>
      <c r="F19" s="24">
        <f t="shared" si="3"/>
        <v>-0.5333864433</v>
      </c>
      <c r="G19" s="25">
        <v>2407341.66</v>
      </c>
      <c r="H19" s="23">
        <f t="shared" si="4"/>
        <v>9866.154344</v>
      </c>
      <c r="I19" s="24">
        <f t="shared" si="5"/>
        <v>-0.5881446176</v>
      </c>
    </row>
    <row r="20" ht="12.75" customHeight="1">
      <c r="A20" s="22" t="s">
        <v>34</v>
      </c>
      <c r="B20" s="25">
        <v>3159737.45</v>
      </c>
      <c r="C20" s="23">
        <f t="shared" si="1"/>
        <v>13003.03477</v>
      </c>
      <c r="D20" s="25">
        <v>1390195.62</v>
      </c>
      <c r="E20" s="23">
        <f t="shared" si="2"/>
        <v>5697.523033</v>
      </c>
      <c r="F20" s="24">
        <f t="shared" si="3"/>
        <v>-0.5618312854</v>
      </c>
      <c r="G20" s="25">
        <v>3192542.82</v>
      </c>
      <c r="H20" s="23">
        <f t="shared" si="4"/>
        <v>13084.19189</v>
      </c>
      <c r="I20" s="24">
        <f t="shared" si="5"/>
        <v>-0.5645491076</v>
      </c>
    </row>
    <row r="21" ht="12.75" customHeight="1">
      <c r="A21" s="22" t="s">
        <v>35</v>
      </c>
      <c r="B21" s="25">
        <v>6859939.86</v>
      </c>
      <c r="C21" s="23">
        <f t="shared" si="1"/>
        <v>28230.20519</v>
      </c>
      <c r="D21" s="25">
        <v>2779484.35</v>
      </c>
      <c r="E21" s="23">
        <f t="shared" si="2"/>
        <v>11391.3293</v>
      </c>
      <c r="F21" s="24">
        <f t="shared" si="3"/>
        <v>-0.5964843603</v>
      </c>
      <c r="G21" s="25">
        <v>7113713.41</v>
      </c>
      <c r="H21" s="23">
        <f t="shared" si="4"/>
        <v>29154.56316</v>
      </c>
      <c r="I21" s="24">
        <f t="shared" si="5"/>
        <v>-0.6092779973</v>
      </c>
    </row>
    <row r="22" ht="12.75" customHeight="1">
      <c r="A22" s="22" t="s">
        <v>36</v>
      </c>
      <c r="B22" s="25">
        <v>644602.92</v>
      </c>
      <c r="C22" s="23">
        <f t="shared" si="1"/>
        <v>2652.686914</v>
      </c>
      <c r="D22" s="25">
        <v>308273.44</v>
      </c>
      <c r="E22" s="23">
        <f t="shared" si="2"/>
        <v>1263.415738</v>
      </c>
      <c r="F22" s="24">
        <f t="shared" si="3"/>
        <v>-0.5237222564</v>
      </c>
      <c r="G22" s="25">
        <v>653669.06</v>
      </c>
      <c r="H22" s="23">
        <f t="shared" si="4"/>
        <v>2678.971557</v>
      </c>
      <c r="I22" s="24">
        <f t="shared" si="5"/>
        <v>-0.5283952402</v>
      </c>
    </row>
    <row r="23" ht="12.75" customHeight="1">
      <c r="A23" s="22" t="s">
        <v>37</v>
      </c>
      <c r="B23" s="25">
        <v>411596.06</v>
      </c>
      <c r="C23" s="23">
        <f t="shared" si="1"/>
        <v>1693.810947</v>
      </c>
      <c r="D23" s="25">
        <v>225976.96</v>
      </c>
      <c r="E23" s="23">
        <f t="shared" si="2"/>
        <v>926.135082</v>
      </c>
      <c r="F23" s="24">
        <f t="shared" si="3"/>
        <v>-0.4532240544</v>
      </c>
      <c r="G23" s="25">
        <v>438731.46</v>
      </c>
      <c r="H23" s="23">
        <f t="shared" si="4"/>
        <v>1798.079754</v>
      </c>
      <c r="I23" s="24">
        <f t="shared" si="5"/>
        <v>-0.4849310328</v>
      </c>
    </row>
    <row r="24" ht="12.75" customHeight="1">
      <c r="A24" s="22" t="s">
        <v>38</v>
      </c>
      <c r="B24" s="25">
        <v>692225.28</v>
      </c>
      <c r="C24" s="23">
        <f t="shared" si="1"/>
        <v>2848.663704</v>
      </c>
      <c r="D24" s="25">
        <v>285140.67</v>
      </c>
      <c r="E24" s="23">
        <f t="shared" si="2"/>
        <v>1168.609303</v>
      </c>
      <c r="F24" s="24">
        <f t="shared" si="3"/>
        <v>-0.5897693007</v>
      </c>
      <c r="G24" s="25">
        <v>680025.13</v>
      </c>
      <c r="H24" s="23">
        <f t="shared" si="4"/>
        <v>2786.988238</v>
      </c>
      <c r="I24" s="24">
        <f t="shared" si="5"/>
        <v>-0.5806909812</v>
      </c>
    </row>
    <row r="25" ht="12.75" customHeight="1">
      <c r="A25" s="22" t="s">
        <v>39</v>
      </c>
      <c r="B25" s="25">
        <v>2270490.11</v>
      </c>
      <c r="C25" s="23">
        <f t="shared" si="1"/>
        <v>9343.5807</v>
      </c>
      <c r="D25" s="25">
        <v>1022787.3</v>
      </c>
      <c r="E25" s="23">
        <f t="shared" si="2"/>
        <v>4191.75123</v>
      </c>
      <c r="F25" s="24">
        <f t="shared" si="3"/>
        <v>-0.5513763551</v>
      </c>
      <c r="G25" s="25">
        <v>2295497.36</v>
      </c>
      <c r="H25" s="23">
        <f t="shared" si="4"/>
        <v>9407.776066</v>
      </c>
      <c r="I25" s="24">
        <f t="shared" si="5"/>
        <v>-0.5544376056</v>
      </c>
    </row>
    <row r="26" ht="12.75" customHeight="1">
      <c r="A26" s="22" t="s">
        <v>40</v>
      </c>
      <c r="B26" s="25">
        <v>1609507.1</v>
      </c>
      <c r="C26" s="23">
        <f t="shared" si="1"/>
        <v>6623.486008</v>
      </c>
      <c r="D26" s="25">
        <v>847157.12</v>
      </c>
      <c r="E26" s="23">
        <f t="shared" si="2"/>
        <v>3471.95541</v>
      </c>
      <c r="F26" s="24">
        <f t="shared" si="3"/>
        <v>-0.4758114676</v>
      </c>
      <c r="G26" s="25">
        <v>1625766.61</v>
      </c>
      <c r="H26" s="23">
        <f t="shared" si="4"/>
        <v>6662.97791</v>
      </c>
      <c r="I26" s="24">
        <f t="shared" si="5"/>
        <v>-0.478918367</v>
      </c>
    </row>
    <row r="27" ht="12.75" customHeight="1">
      <c r="A27" s="22" t="s">
        <v>41</v>
      </c>
      <c r="B27" s="25">
        <v>3299685.65</v>
      </c>
      <c r="C27" s="23">
        <f t="shared" si="1"/>
        <v>13578.95329</v>
      </c>
      <c r="D27" s="25">
        <v>1497812.34</v>
      </c>
      <c r="E27" s="23">
        <f t="shared" si="2"/>
        <v>6138.575164</v>
      </c>
      <c r="F27" s="24">
        <f t="shared" si="3"/>
        <v>-0.5479345844</v>
      </c>
      <c r="G27" s="25">
        <v>3400594.58</v>
      </c>
      <c r="H27" s="23">
        <f t="shared" si="4"/>
        <v>13936.86303</v>
      </c>
      <c r="I27" s="24">
        <f t="shared" si="5"/>
        <v>-0.5595439842</v>
      </c>
    </row>
    <row r="28" ht="12.75" customHeight="1">
      <c r="A28" s="22" t="s">
        <v>42</v>
      </c>
      <c r="B28" s="25">
        <v>2705753.74</v>
      </c>
      <c r="C28" s="23">
        <f t="shared" si="1"/>
        <v>11134.78905</v>
      </c>
      <c r="D28" s="25">
        <v>1124915.09</v>
      </c>
      <c r="E28" s="23">
        <f t="shared" si="2"/>
        <v>4610.307746</v>
      </c>
      <c r="F28" s="24">
        <f t="shared" si="3"/>
        <v>-0.5859546397</v>
      </c>
      <c r="G28" s="25">
        <v>2720676.18</v>
      </c>
      <c r="H28" s="23">
        <f t="shared" si="4"/>
        <v>11150.31221</v>
      </c>
      <c r="I28" s="24">
        <f t="shared" si="5"/>
        <v>-0.5865310623</v>
      </c>
    </row>
    <row r="29" ht="12.75" customHeight="1">
      <c r="A29" s="22" t="s">
        <v>43</v>
      </c>
      <c r="B29" s="25">
        <v>3423046.42</v>
      </c>
      <c r="C29" s="23">
        <f t="shared" si="1"/>
        <v>14086.61078</v>
      </c>
      <c r="D29" s="25">
        <v>1570097.22</v>
      </c>
      <c r="E29" s="23">
        <f t="shared" si="2"/>
        <v>6434.824672</v>
      </c>
      <c r="F29" s="24">
        <f t="shared" si="3"/>
        <v>-0.5431956791</v>
      </c>
      <c r="G29" s="25">
        <v>3740942.75</v>
      </c>
      <c r="H29" s="23">
        <f t="shared" si="4"/>
        <v>15331.73258</v>
      </c>
      <c r="I29" s="24">
        <f t="shared" si="5"/>
        <v>-0.5802937054</v>
      </c>
    </row>
    <row r="30" ht="12.75" customHeight="1">
      <c r="A30" s="22" t="s">
        <v>44</v>
      </c>
      <c r="B30" s="25">
        <v>872863.28</v>
      </c>
      <c r="C30" s="23">
        <f t="shared" si="1"/>
        <v>3592.029959</v>
      </c>
      <c r="D30" s="25">
        <v>337942.57</v>
      </c>
      <c r="E30" s="23">
        <f t="shared" si="2"/>
        <v>1385.010533</v>
      </c>
      <c r="F30" s="24">
        <f t="shared" si="3"/>
        <v>-0.614421219</v>
      </c>
      <c r="G30" s="25">
        <v>980934.46</v>
      </c>
      <c r="H30" s="23">
        <f t="shared" si="4"/>
        <v>4020.223197</v>
      </c>
      <c r="I30" s="24">
        <f t="shared" si="5"/>
        <v>-0.6554891445</v>
      </c>
    </row>
    <row r="31" ht="12.75" customHeight="1">
      <c r="A31" s="22" t="s">
        <v>45</v>
      </c>
      <c r="B31" s="25">
        <v>430265.67</v>
      </c>
      <c r="C31" s="23">
        <f t="shared" si="1"/>
        <v>1770.640617</v>
      </c>
      <c r="D31" s="25">
        <v>178626.35</v>
      </c>
      <c r="E31" s="23">
        <f t="shared" si="2"/>
        <v>732.0752049</v>
      </c>
      <c r="F31" s="24">
        <f t="shared" si="3"/>
        <v>-0.5865478303</v>
      </c>
      <c r="G31" s="25">
        <v>431771.31</v>
      </c>
      <c r="H31" s="23">
        <f t="shared" si="4"/>
        <v>1769.554549</v>
      </c>
      <c r="I31" s="24">
        <f t="shared" si="5"/>
        <v>-0.5862940731</v>
      </c>
    </row>
    <row r="32" ht="12.75" customHeight="1">
      <c r="A32" s="22" t="s">
        <v>46</v>
      </c>
      <c r="B32" s="25">
        <v>1298704.33</v>
      </c>
      <c r="C32" s="23">
        <f t="shared" si="1"/>
        <v>5344.462263</v>
      </c>
      <c r="D32" s="25">
        <v>587504.25</v>
      </c>
      <c r="E32" s="23">
        <f t="shared" si="2"/>
        <v>2407.804303</v>
      </c>
      <c r="F32" s="24">
        <f t="shared" si="3"/>
        <v>-0.5494767884</v>
      </c>
      <c r="G32" s="25">
        <v>1371176.18</v>
      </c>
      <c r="H32" s="23">
        <f t="shared" si="4"/>
        <v>5619.574508</v>
      </c>
      <c r="I32" s="24">
        <f t="shared" si="5"/>
        <v>-0.5715326312</v>
      </c>
    </row>
    <row r="33" ht="12.75" customHeight="1">
      <c r="A33" s="22" t="s">
        <v>47</v>
      </c>
      <c r="B33" s="25">
        <v>7745756.22</v>
      </c>
      <c r="C33" s="23">
        <f t="shared" si="1"/>
        <v>31875.54</v>
      </c>
      <c r="D33" s="25">
        <v>3196116.96</v>
      </c>
      <c r="E33" s="23">
        <f t="shared" si="2"/>
        <v>13098.84</v>
      </c>
      <c r="F33" s="24">
        <f t="shared" si="3"/>
        <v>-0.5890629618</v>
      </c>
      <c r="G33" s="25">
        <v>8206730.39</v>
      </c>
      <c r="H33" s="23">
        <f t="shared" si="4"/>
        <v>33634.14094</v>
      </c>
      <c r="I33" s="24">
        <f t="shared" si="5"/>
        <v>-0.6105492921</v>
      </c>
    </row>
    <row r="34" ht="12.75" customHeight="1">
      <c r="A34" s="22" t="s">
        <v>48</v>
      </c>
      <c r="B34" s="25">
        <v>2565004.94</v>
      </c>
      <c r="C34" s="23">
        <f t="shared" si="1"/>
        <v>10555.57588</v>
      </c>
      <c r="D34" s="25">
        <v>1217183.45</v>
      </c>
      <c r="E34" s="23">
        <f t="shared" si="2"/>
        <v>4988.456762</v>
      </c>
      <c r="F34" s="24">
        <f t="shared" si="3"/>
        <v>-0.5274102695</v>
      </c>
      <c r="G34" s="25">
        <v>2720505.32</v>
      </c>
      <c r="H34" s="23">
        <f t="shared" si="4"/>
        <v>11149.61197</v>
      </c>
      <c r="I34" s="24">
        <f t="shared" si="5"/>
        <v>-0.5525892043</v>
      </c>
    </row>
    <row r="35" ht="12.75" customHeight="1">
      <c r="A35" s="22" t="s">
        <v>49</v>
      </c>
      <c r="B35" s="25">
        <v>1209854.46</v>
      </c>
      <c r="C35" s="23">
        <f t="shared" si="1"/>
        <v>4978.824938</v>
      </c>
      <c r="D35" s="25">
        <v>472300.75</v>
      </c>
      <c r="E35" s="23">
        <f t="shared" si="2"/>
        <v>1935.658811</v>
      </c>
      <c r="F35" s="24">
        <f t="shared" si="3"/>
        <v>-0.611221757</v>
      </c>
      <c r="G35" s="25">
        <v>1231710.36</v>
      </c>
      <c r="H35" s="23">
        <f t="shared" si="4"/>
        <v>5047.993279</v>
      </c>
      <c r="I35" s="24">
        <f t="shared" si="5"/>
        <v>-0.6165488533</v>
      </c>
    </row>
    <row r="36" ht="12.75" customHeight="1">
      <c r="A36" s="22" t="s">
        <v>50</v>
      </c>
      <c r="B36" s="25">
        <v>8453569.22</v>
      </c>
      <c r="C36" s="23">
        <f t="shared" si="1"/>
        <v>34788.3507</v>
      </c>
      <c r="D36" s="25">
        <v>3668966.03</v>
      </c>
      <c r="E36" s="23">
        <f t="shared" si="2"/>
        <v>15036.74602</v>
      </c>
      <c r="F36" s="24">
        <f t="shared" si="3"/>
        <v>-0.5677649063</v>
      </c>
      <c r="G36" s="25">
        <v>8489847.35</v>
      </c>
      <c r="H36" s="23">
        <f t="shared" si="4"/>
        <v>34794.45635</v>
      </c>
      <c r="I36" s="24">
        <f t="shared" si="5"/>
        <v>-0.5678407539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51</v>
      </c>
      <c r="B1" s="27" t="s">
        <v>52</v>
      </c>
      <c r="C1" s="27" t="s">
        <v>53</v>
      </c>
      <c r="D1" s="26" t="s">
        <v>54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