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E7FDED04-8A54-47D6-A3A4-BCA9F50E3DD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 l="1"/>
</calcChain>
</file>

<file path=xl/sharedStrings.xml><?xml version="1.0" encoding="utf-8"?>
<sst xmlns="http://schemas.openxmlformats.org/spreadsheetml/2006/main" count="28" uniqueCount="23">
  <si>
    <t>Year</t>
  </si>
  <si>
    <t>iron ore</t>
  </si>
  <si>
    <t>electricity</t>
  </si>
  <si>
    <t>coal</t>
  </si>
  <si>
    <t>limestone</t>
  </si>
  <si>
    <t>dolomite</t>
  </si>
  <si>
    <t>ng</t>
  </si>
  <si>
    <t>olivine</t>
  </si>
  <si>
    <t>scrap</t>
  </si>
  <si>
    <t>sources</t>
  </si>
  <si>
    <t>unit</t>
  </si>
  <si>
    <t>usd/GJ</t>
  </si>
  <si>
    <t>usd/t</t>
  </si>
  <si>
    <t>MarketIndex.com.au/iron-ore</t>
  </si>
  <si>
    <t>https://www.eia.gov/coal/markets/includes/archive2.php#tabs-prices-1; https://tradingeconomics.com/commodity/coal; Hooey, Lawrence, et al. "Techno-economic study of an integrated steelworks equipped with oxygen blast furnace and CO2 capture." Energy Procedia 37 (2013): 7139-7151.</t>
  </si>
  <si>
    <t>https://tradingeconomics.com/commodity/natural-gas;Hooey, Lawrence, et al. "Techno-economic study of an integrated steelworks equipped with oxygen blast furnace and CO2 capture." Energy Procedia 37 (2013): 7139-7151.</t>
  </si>
  <si>
    <t>https://www.indiamart.com/proddetail/dolomitic-limestone-14024019312.html</t>
  </si>
  <si>
    <t>https://www.indiamart.com/proddetail/dolomite-powder-3669358697.html?pos=1&amp;kwd=dolomite&amp;tags=A||||8227.221|Price|product</t>
  </si>
  <si>
    <t>https://www.indiamart.com/proddetail/olivine-sand-22135716862.html?pos=2&amp;kwd=olivine&amp;tags=A||||7901.175|Price|product</t>
  </si>
  <si>
    <t>usd/kwh</t>
  </si>
  <si>
    <t>https://www.globalpetrolprices.com/India/electricity_prices/</t>
  </si>
  <si>
    <t>https://www.scrapregister.com/scrap-price/steel-scrap-1-2-hms-8020/india/mumbai/2021-June-04; Hooey, Lawrence, et al. "Techno-economic study of an integrated steelworks equipped with oxygen blast furnace and CO2 capture." Energy Procedia 37 (2013): 7139-7151.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</si>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</sst>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crapregister.com/scrap-price/steel-scrap-1-2-hms-8020/india/mumbai/2021-June-04;%20Hooey,%20Lawrence,%20et%20al.%20%22Techno-economic%20study%20of%20an%20integrated%20steelworks%20equipped%20with%20oxygen%20blast%20furnace%20and%20CO2%20capture.%22&#160;Energy%20Procedia&#160;37%20(2013):%207139-7151." TargetMode="External"/><Relationship Id="rId7" Type="http://schemas.openxmlformats.org/officeDocument/2006/relationships/hyperlink" Target="https://www.globalpetrolprices.com/India/electricity_prices/" TargetMode="External"/><Relationship Id="rId2" Type="http://schemas.openxmlformats.org/officeDocument/2006/relationships/hyperlink" Target="https://tradingeconomics.com/commodity/natural-gas;Hooey,%20Lawrence,%20et%20al.%20%22Techno-economic%20study%20of%20an%20integrated%20steelworks%20equipped%20with%20oxygen%20blast%20furnace%20and%20CO2%20capture.%22&#160;Energy%20Procedia&#160;37%20(2013):%207139-7151." TargetMode="External"/><Relationship Id="rId1" Type="http://schemas.openxmlformats.org/officeDocument/2006/relationships/hyperlink" Target="https://tradingeconomics.com/commodity/coal;%20Hooey,%20Lawrence,%20et%20al.%20%22Techno-economic%20study%20of%20an%20integrated%20steelworks%20equipped%20with%20oxygen%20blast%20furnace%20and%20CO2%20capture.%22&#160;Energy%20Procedia&#160;37%20(2013):%207139-7151." TargetMode="External"/><Relationship Id="rId6" Type="http://schemas.openxmlformats.org/officeDocument/2006/relationships/hyperlink" Target="https://www.indiamart.com/proddetail/olivine-sand-22135716862.html?pos=2&amp;kwd=olivine&amp;tags=A||||7901.175|Price|product" TargetMode="External"/><Relationship Id="rId5" Type="http://schemas.openxmlformats.org/officeDocument/2006/relationships/hyperlink" Target="https://www.indiamart.com/proddetail/dolomite-powder-3669358697.html?pos=1&amp;kwd=dolomite&amp;tags=A||||8227.221|Price|product" TargetMode="External"/><Relationship Id="rId4" Type="http://schemas.openxmlformats.org/officeDocument/2006/relationships/hyperlink" Target="https://www.indiamart.com/proddetail/dolomitic-limestone-140240193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activeCell="I5" sqref="I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3</v>
      </c>
      <c r="D1" t="s">
        <v>6</v>
      </c>
      <c r="E1" t="s">
        <v>4</v>
      </c>
      <c r="F1" t="s">
        <v>5</v>
      </c>
      <c r="G1" t="s">
        <v>7</v>
      </c>
      <c r="H1" t="s">
        <v>8</v>
      </c>
      <c r="I1" t="s">
        <v>2</v>
      </c>
      <c r="J1" t="s">
        <v>22</v>
      </c>
    </row>
    <row r="2" spans="1:10" x14ac:dyDescent="0.35">
      <c r="A2">
        <v>2010</v>
      </c>
      <c r="C2">
        <v>172</v>
      </c>
      <c r="D2">
        <v>9.8000000000000007</v>
      </c>
      <c r="H2">
        <v>228</v>
      </c>
    </row>
    <row r="3" spans="1:10" x14ac:dyDescent="0.35">
      <c r="A3">
        <v>2021</v>
      </c>
      <c r="B3">
        <v>211</v>
      </c>
      <c r="C3">
        <v>185.9</v>
      </c>
      <c r="D3">
        <f>5*1.05506</f>
        <v>5.2753000000000005</v>
      </c>
      <c r="E3">
        <f>1500*0.014</f>
        <v>21</v>
      </c>
      <c r="F3">
        <f>1275*0.014</f>
        <v>17.850000000000001</v>
      </c>
      <c r="G3">
        <f>6500*0.014</f>
        <v>91</v>
      </c>
      <c r="H3">
        <f>24800*0.014</f>
        <v>347.2</v>
      </c>
      <c r="I3">
        <v>0.11700000000000001</v>
      </c>
      <c r="J3">
        <v>0</v>
      </c>
    </row>
    <row r="4" spans="1:10" x14ac:dyDescent="0.35">
      <c r="A4" t="s">
        <v>10</v>
      </c>
      <c r="B4" t="s">
        <v>12</v>
      </c>
      <c r="C4" t="s">
        <v>12</v>
      </c>
      <c r="D4" t="s">
        <v>11</v>
      </c>
      <c r="E4" t="s">
        <v>12</v>
      </c>
      <c r="F4" t="s">
        <v>12</v>
      </c>
      <c r="G4" t="s">
        <v>12</v>
      </c>
      <c r="H4" t="s">
        <v>12</v>
      </c>
      <c r="I4" t="s">
        <v>19</v>
      </c>
    </row>
    <row r="5" spans="1:10" x14ac:dyDescent="0.35">
      <c r="A5" t="s">
        <v>9</v>
      </c>
      <c r="B5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18</v>
      </c>
      <c r="H5" s="1" t="s">
        <v>21</v>
      </c>
      <c r="I5" s="1" t="s">
        <v>20</v>
      </c>
    </row>
  </sheetData>
  <hyperlinks>
    <hyperlink ref="C5" r:id="rId1" display="https://tradingeconomics.com/commodity/coal; Hooey, Lawrence, et al. &quot;Techno-economic study of an integrated steelworks equipped with oxygen blast furnace and CO2 capture.&quot; Energy Procedia 37 (2013): 7139-7151." xr:uid="{E751AF9D-163B-44FE-A6F5-62E9E30CEBC2}"/>
    <hyperlink ref="D5" r:id="rId2" xr:uid="{47813CB2-EE5D-4BFA-B758-627AE7C6274F}"/>
    <hyperlink ref="H5" r:id="rId3" display="https://www.scrapregister.com/scrap-price/steel-scrap-1-2-hms-8020/india/mumbai/2021-June-04; Hooey, Lawrence, et al. &quot;Techno-economic study of an integrated steelworks equipped with oxygen blast furnace and CO2 capture.&quot; Energy Procedia 37 (2013): 7139-7151." xr:uid="{AF28C3E6-79B2-4D5B-B736-EB0A26AD4229}"/>
    <hyperlink ref="E5" r:id="rId4" xr:uid="{64C6BAFD-9EF0-4531-AF2F-D38999C1D11D}"/>
    <hyperlink ref="F5" r:id="rId5" xr:uid="{CDB5D1FD-D386-468D-8BDF-71147C6197DD}"/>
    <hyperlink ref="G5" r:id="rId6" xr:uid="{E7DA7934-2341-46DB-987C-BF5395EE35D3}"/>
    <hyperlink ref="I5" r:id="rId7" xr:uid="{DC120EE8-218D-448E-AE7C-E92DE277B48D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2021-10-06T13:25:37Z</dcterms:modified>
</cp:coreProperties>
</file>